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70"/>
  </bookViews>
  <sheets>
    <sheet name="Arkusz1" sheetId="1" r:id="rId1"/>
  </sheets>
  <definedNames>
    <definedName name="_xlnm.Print_Area" localSheetId="0">Arkusz1!$A$3:$G$139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/>
  <c r="G109" s="1"/>
  <c r="E129" l="1"/>
  <c r="E136" s="1"/>
  <c r="F125"/>
  <c r="G125" s="1"/>
  <c r="F126"/>
  <c r="G126" s="1"/>
  <c r="F127"/>
  <c r="G127" s="1"/>
  <c r="F128"/>
  <c r="G128" s="1"/>
  <c r="F124"/>
  <c r="G124" s="1"/>
  <c r="E120"/>
  <c r="E135" s="1"/>
  <c r="F116"/>
  <c r="G116" s="1"/>
  <c r="F117"/>
  <c r="G117" s="1"/>
  <c r="F118"/>
  <c r="G118" s="1"/>
  <c r="F119"/>
  <c r="G119" s="1"/>
  <c r="F115"/>
  <c r="G115" s="1"/>
  <c r="E101"/>
  <c r="F103"/>
  <c r="G103" s="1"/>
  <c r="F104"/>
  <c r="G104" s="1"/>
  <c r="F105"/>
  <c r="G105" s="1"/>
  <c r="F107"/>
  <c r="G107" s="1"/>
  <c r="F108"/>
  <c r="G108" s="1"/>
  <c r="F102"/>
  <c r="G102" s="1"/>
  <c r="E70"/>
  <c r="E19"/>
  <c r="E132" s="1"/>
  <c r="E93"/>
  <c r="F92"/>
  <c r="G92" s="1"/>
  <c r="F94"/>
  <c r="F95"/>
  <c r="G95" s="1"/>
  <c r="E78"/>
  <c r="F78" s="1"/>
  <c r="E83"/>
  <c r="E81" s="1"/>
  <c r="E65"/>
  <c r="F66"/>
  <c r="G66" s="1"/>
  <c r="F67"/>
  <c r="G67" s="1"/>
  <c r="F69"/>
  <c r="G69" s="1"/>
  <c r="F71"/>
  <c r="G71" s="1"/>
  <c r="F72"/>
  <c r="G72" s="1"/>
  <c r="F73"/>
  <c r="G73" s="1"/>
  <c r="F74"/>
  <c r="G74" s="1"/>
  <c r="F75"/>
  <c r="G75" s="1"/>
  <c r="F76"/>
  <c r="G76" s="1"/>
  <c r="F79"/>
  <c r="G79" s="1"/>
  <c r="F80"/>
  <c r="G80" s="1"/>
  <c r="F82"/>
  <c r="G82" s="1"/>
  <c r="F84"/>
  <c r="G84" s="1"/>
  <c r="F85"/>
  <c r="G85" s="1"/>
  <c r="F86"/>
  <c r="G86" s="1"/>
  <c r="F87"/>
  <c r="G87" s="1"/>
  <c r="F88"/>
  <c r="G88" s="1"/>
  <c r="F89"/>
  <c r="G89" s="1"/>
  <c r="E39"/>
  <c r="E24"/>
  <c r="E31"/>
  <c r="E29" s="1"/>
  <c r="E57"/>
  <c r="E55" s="1"/>
  <c r="F55" s="1"/>
  <c r="G55" s="1"/>
  <c r="E52"/>
  <c r="E44"/>
  <c r="E42" s="1"/>
  <c r="F56"/>
  <c r="G56" s="1"/>
  <c r="F58"/>
  <c r="G58" s="1"/>
  <c r="F59"/>
  <c r="G59" s="1"/>
  <c r="F60"/>
  <c r="G60" s="1"/>
  <c r="F61"/>
  <c r="G61" s="1"/>
  <c r="F62"/>
  <c r="G62" s="1"/>
  <c r="F63"/>
  <c r="G63" s="1"/>
  <c r="F53"/>
  <c r="G53" s="1"/>
  <c r="F54"/>
  <c r="G54" s="1"/>
  <c r="F45"/>
  <c r="G45" s="1"/>
  <c r="F46"/>
  <c r="G46" s="1"/>
  <c r="F47"/>
  <c r="G47" s="1"/>
  <c r="F48"/>
  <c r="G48" s="1"/>
  <c r="F49"/>
  <c r="G49" s="1"/>
  <c r="F50"/>
  <c r="G50" s="1"/>
  <c r="F40"/>
  <c r="G40" s="1"/>
  <c r="F41"/>
  <c r="G41" s="1"/>
  <c r="F43"/>
  <c r="G43" s="1"/>
  <c r="F35"/>
  <c r="G35" s="1"/>
  <c r="F36"/>
  <c r="G36" s="1"/>
  <c r="F37"/>
  <c r="G37" s="1"/>
  <c r="F30"/>
  <c r="G30" s="1"/>
  <c r="F32"/>
  <c r="G32" s="1"/>
  <c r="F33"/>
  <c r="G33" s="1"/>
  <c r="F34"/>
  <c r="G34" s="1"/>
  <c r="F26"/>
  <c r="G26" s="1"/>
  <c r="F27"/>
  <c r="G27" s="1"/>
  <c r="F28"/>
  <c r="G28" s="1"/>
  <c r="F9"/>
  <c r="G9" s="1"/>
  <c r="F11"/>
  <c r="G11" s="1"/>
  <c r="F13"/>
  <c r="G13" s="1"/>
  <c r="F15"/>
  <c r="G15" s="1"/>
  <c r="F17"/>
  <c r="G17" s="1"/>
  <c r="F7"/>
  <c r="G7" s="1"/>
  <c r="F25"/>
  <c r="G25" s="1"/>
  <c r="G129" l="1"/>
  <c r="G136" s="1"/>
  <c r="F129"/>
  <c r="F136" s="1"/>
  <c r="G120"/>
  <c r="G135" s="1"/>
  <c r="F120"/>
  <c r="F135" s="1"/>
  <c r="F106"/>
  <c r="G101"/>
  <c r="G106"/>
  <c r="F101"/>
  <c r="E106"/>
  <c r="E110" s="1"/>
  <c r="E134" s="1"/>
  <c r="G19"/>
  <c r="G132" s="1"/>
  <c r="G65"/>
  <c r="F93"/>
  <c r="F91" s="1"/>
  <c r="F90" s="1"/>
  <c r="G70"/>
  <c r="F19"/>
  <c r="F132" s="1"/>
  <c r="E51"/>
  <c r="G83"/>
  <c r="G81" s="1"/>
  <c r="G94"/>
  <c r="G93" s="1"/>
  <c r="F70"/>
  <c r="E91"/>
  <c r="E90" s="1"/>
  <c r="F83"/>
  <c r="F81" s="1"/>
  <c r="F77" s="1"/>
  <c r="F65"/>
  <c r="G24"/>
  <c r="G78"/>
  <c r="E77"/>
  <c r="E68" s="1"/>
  <c r="E64" s="1"/>
  <c r="G39"/>
  <c r="G31"/>
  <c r="G29" s="1"/>
  <c r="E38"/>
  <c r="F39"/>
  <c r="G57"/>
  <c r="G44"/>
  <c r="G42" s="1"/>
  <c r="F24"/>
  <c r="F31"/>
  <c r="F29" s="1"/>
  <c r="E23"/>
  <c r="F44"/>
  <c r="F42" s="1"/>
  <c r="F57"/>
  <c r="F52"/>
  <c r="F51" s="1"/>
  <c r="G52"/>
  <c r="G51" s="1"/>
  <c r="G23" l="1"/>
  <c r="G110"/>
  <c r="G134" s="1"/>
  <c r="F110"/>
  <c r="F134" s="1"/>
  <c r="E96"/>
  <c r="E133" s="1"/>
  <c r="E137" s="1"/>
  <c r="F68"/>
  <c r="F64" s="1"/>
  <c r="G38"/>
  <c r="G91"/>
  <c r="G90" s="1"/>
  <c r="G77"/>
  <c r="G68" s="1"/>
  <c r="G64" s="1"/>
  <c r="F38"/>
  <c r="F23"/>
  <c r="F96" l="1"/>
  <c r="F133" s="1"/>
  <c r="F137" s="1"/>
  <c r="G96"/>
  <c r="G133" s="1"/>
  <c r="G137" s="1"/>
</calcChain>
</file>

<file path=xl/sharedStrings.xml><?xml version="1.0" encoding="utf-8"?>
<sst xmlns="http://schemas.openxmlformats.org/spreadsheetml/2006/main" count="389" uniqueCount="186">
  <si>
    <t>Tabela elementów rozliczeniowych – załącznik nr 10 do SIWZ</t>
  </si>
  <si>
    <t>ROBOTY BUDOWLANE DOTYCZĄCE OBIEKTÓW PODSTAWOWYCH</t>
  </si>
  <si>
    <t>L.P.</t>
  </si>
  <si>
    <t>NAZWA OBIEKTU</t>
  </si>
  <si>
    <t>ILOŚĆ JEDNOSTEK ODNIESIENIA</t>
  </si>
  <si>
    <t>WARTOŚĆ NETTO</t>
  </si>
  <si>
    <t>WARTOŚĆ PODATKU OD TOWARÓW I USŁUG</t>
  </si>
  <si>
    <t>WARTOŚĆ BRUTTO</t>
  </si>
  <si>
    <t xml:space="preserve">BUDYNEK ADMINISTRACYJNY NR 1 </t>
  </si>
  <si>
    <t xml:space="preserve">Przebudowa, remont, docieplenie </t>
  </si>
  <si>
    <t xml:space="preserve">704,26 m2 </t>
  </si>
  <si>
    <t xml:space="preserve">BUDYNEK WYSTAWOWY NR 2 </t>
  </si>
  <si>
    <t xml:space="preserve">743,24 m2 </t>
  </si>
  <si>
    <t xml:space="preserve">BUDYNEK WYSTAWOWY NR 3 </t>
  </si>
  <si>
    <t xml:space="preserve">741,52 m2 </t>
  </si>
  <si>
    <t xml:space="preserve">BUDYNEK WYSTAWOWY NR 4 </t>
  </si>
  <si>
    <t xml:space="preserve">BUDYNEK WYSTAWOWY NR 5 </t>
  </si>
  <si>
    <t xml:space="preserve">739,14 m2 </t>
  </si>
  <si>
    <t xml:space="preserve">BUDYNEK MAGAZYNOWY NR 6 </t>
  </si>
  <si>
    <t xml:space="preserve">remont </t>
  </si>
  <si>
    <t xml:space="preserve">89,52 m2 </t>
  </si>
  <si>
    <t>INSTALACJE WEWNĘTRZNE W OBIEKTACH PODSTAWOWYCH</t>
  </si>
  <si>
    <t>LP.</t>
  </si>
  <si>
    <t>1.</t>
  </si>
  <si>
    <t>Roboty dotyczące instalacji sanitarnych</t>
  </si>
  <si>
    <t>Instalacje wod – kan.</t>
  </si>
  <si>
    <t>Instalacja gazowa i centralnego ogrzewania</t>
  </si>
  <si>
    <t>Instalacje wentylacyjne</t>
  </si>
  <si>
    <t>Instalacje klimatyzacyjne</t>
  </si>
  <si>
    <t>Roboty dotyczące instalacji elektrycznych i teletechnicznych</t>
  </si>
  <si>
    <t>Instalacje elektryczne silnoprądowe</t>
  </si>
  <si>
    <t>Instalacje teletechniczne</t>
  </si>
  <si>
    <t>1.2.2.1</t>
  </si>
  <si>
    <t>SSP</t>
  </si>
  <si>
    <t>1.2.2.2</t>
  </si>
  <si>
    <t>Instalacja strukturalna</t>
  </si>
  <si>
    <t>1.2.2.3</t>
  </si>
  <si>
    <t>Instalacja sygnalizacji włamania</t>
  </si>
  <si>
    <t>1.2.2.4</t>
  </si>
  <si>
    <t>Instalacja telewizyjnego systemu nadzoru</t>
  </si>
  <si>
    <t>1.2.2.5</t>
  </si>
  <si>
    <t>Instalacja kontroli dostępu</t>
  </si>
  <si>
    <t>1.2.2.6</t>
  </si>
  <si>
    <t>Instalacja audio-video</t>
  </si>
  <si>
    <t>2.</t>
  </si>
  <si>
    <t>Roboty instalacyjne sanitarne</t>
  </si>
  <si>
    <t>Instalacja wod – kan.</t>
  </si>
  <si>
    <t>2.2.2.1</t>
  </si>
  <si>
    <t>2.2.2.2</t>
  </si>
  <si>
    <t>2.2.2.3</t>
  </si>
  <si>
    <t>2.2.2.4</t>
  </si>
  <si>
    <t>2.2.2.5</t>
  </si>
  <si>
    <t>2.2.2.6</t>
  </si>
  <si>
    <t>3.</t>
  </si>
  <si>
    <t xml:space="preserve">Instalacje wod – kan. </t>
  </si>
  <si>
    <t>3.2.2.1</t>
  </si>
  <si>
    <t>3.2.2.2</t>
  </si>
  <si>
    <t>3.2.2.3</t>
  </si>
  <si>
    <t>Instalacja  sygnalizacji włamania</t>
  </si>
  <si>
    <t>3.2.2.4</t>
  </si>
  <si>
    <t>3.2.2.5</t>
  </si>
  <si>
    <t>3.2.2.6</t>
  </si>
  <si>
    <t>4.</t>
  </si>
  <si>
    <t xml:space="preserve">       4.2</t>
  </si>
  <si>
    <t>4.2.2.1</t>
  </si>
  <si>
    <t>4.2.2.2</t>
  </si>
  <si>
    <t>4.2.2.3</t>
  </si>
  <si>
    <t>4.2.2.4</t>
  </si>
  <si>
    <t>4.2.2.5</t>
  </si>
  <si>
    <t>4.2.2.6</t>
  </si>
  <si>
    <t>5.</t>
  </si>
  <si>
    <t>Instalacje gazowe i centralnego ogrzewania</t>
  </si>
  <si>
    <t>5.2.2.1</t>
  </si>
  <si>
    <t>5.2.2.2</t>
  </si>
  <si>
    <t>5.2.2.3</t>
  </si>
  <si>
    <t>5.2.2.4</t>
  </si>
  <si>
    <t>5.2.2.5</t>
  </si>
  <si>
    <t>5.2.2.6</t>
  </si>
  <si>
    <t>6.1.2.1</t>
  </si>
  <si>
    <t>6.1.2.2</t>
  </si>
  <si>
    <t>PRZYŁĄCZENIA OBIEKTÓW PODSTAWOWYCH DO SIECI ZEWNĘTRZNYCH</t>
  </si>
  <si>
    <t>Przyłącza sanitarne</t>
  </si>
  <si>
    <t>Doziemna sieć wodociągowa</t>
  </si>
  <si>
    <t>405,0 m</t>
  </si>
  <si>
    <t>Doziemna sieć kanalizacji sanitarnej</t>
  </si>
  <si>
    <t>243,0 m</t>
  </si>
  <si>
    <t>Sieć gazowa</t>
  </si>
  <si>
    <t>340,0 m</t>
  </si>
  <si>
    <t>Przyłącze kanalizacji deszczowej</t>
  </si>
  <si>
    <t>1376,0 m</t>
  </si>
  <si>
    <t>532,0 m</t>
  </si>
  <si>
    <t>1347,0 m</t>
  </si>
  <si>
    <t>Przyłącze teletechniczne</t>
  </si>
  <si>
    <t>390,0 m</t>
  </si>
  <si>
    <t>ROBOTY ROZBIÓRKOWE OBIEKTÓW TERENOWYCH</t>
  </si>
  <si>
    <t>Rozbiórka budynku CPN</t>
  </si>
  <si>
    <t>Rozbiórka myjki i osadnika</t>
  </si>
  <si>
    <t>Rozbiórka stacji trafo</t>
  </si>
  <si>
    <t>Rozbiórka nawierzchni utwardzonych z utylizacją gruzu</t>
  </si>
  <si>
    <t>Demontaż instalacji podziemnych</t>
  </si>
  <si>
    <t>330 m</t>
  </si>
  <si>
    <t>ZAGOSPODAROWANIE TERENU I BUDOWA OBIEKTÓW POMOCNICZYCH</t>
  </si>
  <si>
    <t>Ogrodzenie obiektu</t>
  </si>
  <si>
    <t>kpl. 1</t>
  </si>
  <si>
    <t>Obiekty małej architektury</t>
  </si>
  <si>
    <t>Obiekty pomocnicze kubaturowe – agregat prądotwórczy</t>
  </si>
  <si>
    <t>kpl . 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</si>
  <si>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</si>
  <si>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</si>
  <si>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</si>
  <si>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</si>
  <si>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</si>
  <si>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</si>
  <si>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</si>
  <si>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</si>
  <si>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2.1</t>
  </si>
  <si>
    <t>2.1.1</t>
  </si>
  <si>
    <t>W</t>
  </si>
  <si>
    <t>N</t>
  </si>
  <si>
    <t>704,26 m2</t>
  </si>
  <si>
    <r>
      <t>8,52 m</t>
    </r>
    <r>
      <rPr>
        <vertAlign val="superscript"/>
        <sz val="12"/>
        <color rgb="FF000000"/>
        <rFont val="Arial Narrow"/>
        <family val="2"/>
        <charset val="238"/>
      </rPr>
      <t xml:space="preserve">2 </t>
    </r>
    <r>
      <rPr>
        <sz val="12"/>
        <color rgb="FF000000"/>
        <rFont val="Arial Narrow"/>
        <family val="2"/>
        <charset val="238"/>
      </rPr>
      <t>p.u.</t>
    </r>
  </si>
  <si>
    <r>
      <t>350 m</t>
    </r>
    <r>
      <rPr>
        <vertAlign val="superscript"/>
        <sz val="12"/>
        <color rgb="FF000000"/>
        <rFont val="Arial Narrow"/>
        <family val="2"/>
        <charset val="238"/>
      </rPr>
      <t>2</t>
    </r>
    <r>
      <rPr>
        <sz val="12"/>
        <color rgb="FF000000"/>
        <rFont val="Arial Narrow"/>
        <family val="2"/>
        <charset val="238"/>
      </rPr>
      <t xml:space="preserve"> p.u.</t>
    </r>
  </si>
  <si>
    <r>
      <t>50,2 m</t>
    </r>
    <r>
      <rPr>
        <vertAlign val="superscript"/>
        <sz val="12"/>
        <color rgb="FF000000"/>
        <rFont val="Arial Narrow"/>
        <family val="2"/>
        <charset val="238"/>
      </rPr>
      <t>2</t>
    </r>
    <r>
      <rPr>
        <sz val="12"/>
        <color rgb="FF000000"/>
        <rFont val="Arial Narrow"/>
        <family val="2"/>
        <charset val="238"/>
      </rPr>
      <t xml:space="preserve"> p.u.</t>
    </r>
  </si>
  <si>
    <r>
      <t>7132 m</t>
    </r>
    <r>
      <rPr>
        <vertAlign val="superscript"/>
        <sz val="12"/>
        <color rgb="FF000000"/>
        <rFont val="Arial Narrow"/>
        <family val="2"/>
        <charset val="238"/>
      </rPr>
      <t>2</t>
    </r>
  </si>
  <si>
    <t>2.1.2</t>
  </si>
  <si>
    <t>2.2</t>
  </si>
  <si>
    <t>2.2.1</t>
  </si>
  <si>
    <t>2.2.2</t>
  </si>
  <si>
    <t>3.1</t>
  </si>
  <si>
    <t>3.1.1</t>
  </si>
  <si>
    <t>3.1.2</t>
  </si>
  <si>
    <t>3.2</t>
  </si>
  <si>
    <t>3.2.1</t>
  </si>
  <si>
    <t>3.2.2</t>
  </si>
  <si>
    <t>4.1</t>
  </si>
  <si>
    <t>4.1.1</t>
  </si>
  <si>
    <t>4.1.2</t>
  </si>
  <si>
    <t>4.2.1</t>
  </si>
  <si>
    <t>4.2.2</t>
  </si>
  <si>
    <t>5.1</t>
  </si>
  <si>
    <t>5.1.1</t>
  </si>
  <si>
    <t>5.1.2</t>
  </si>
  <si>
    <t>5.2</t>
  </si>
  <si>
    <t>5.2.1</t>
  </si>
  <si>
    <t>5.2.2</t>
  </si>
  <si>
    <t>6.1</t>
  </si>
  <si>
    <t>6.1.1</t>
  </si>
  <si>
    <t>6.1.2</t>
  </si>
  <si>
    <t>Razem</t>
  </si>
  <si>
    <t>6</t>
  </si>
  <si>
    <t>5</t>
  </si>
  <si>
    <t>4</t>
  </si>
  <si>
    <t>3</t>
  </si>
  <si>
    <t>INSTALACJE WEWNĘTRZNE W OBIEKTACH PODSTAWOWYCH Lp.  1+2+3+4+5</t>
  </si>
  <si>
    <t xml:space="preserve">Razem </t>
  </si>
  <si>
    <t>ROBOTY BUDOWLANE DOTYCZĄCE OBIEKTÓW PODSTAWOWYCH Lp.1+2+3+4+5+6</t>
  </si>
  <si>
    <t>1.3</t>
  </si>
  <si>
    <t>1.4</t>
  </si>
  <si>
    <t>Przyłącze elektryczne, linia zasilająca i złącze kablowe</t>
  </si>
  <si>
    <t>Doziemna sieć elektroenergetyczna i oświetlenie zewnętrzne</t>
  </si>
  <si>
    <t>2.3</t>
  </si>
  <si>
    <t>Przyłącza elektryczne i teletechniczne</t>
  </si>
  <si>
    <t>PRZYŁĄCZENIA OBIEKTÓW PODSTAWOWYCH DO SIECI ZEWNĘTRZNYCH Lp. 1+2</t>
  </si>
  <si>
    <t>ROBOTY ROZBIÓRKOWE OBIEKTÓW TERENOWYCH Lp. 1+2+3+4+5</t>
  </si>
  <si>
    <t>Roboty inżynieryjne - utwardzenie terenu</t>
  </si>
  <si>
    <t>Zieleń – uzupełnienie trawników, wycinka drzew i nasadzenia kompensacyjne</t>
  </si>
  <si>
    <r>
      <t xml:space="preserve">7110,0 m </t>
    </r>
    <r>
      <rPr>
        <vertAlign val="superscript"/>
        <sz val="12"/>
        <color rgb="FF000000"/>
        <rFont val="Arial Narrow"/>
        <family val="2"/>
        <charset val="238"/>
      </rPr>
      <t>2</t>
    </r>
  </si>
  <si>
    <t>ZAGOSPODAROWANIE TERENU I BUDOWA OBIEKTÓW POMOCNICZYCH Lp. 1+2+3+4+5</t>
  </si>
  <si>
    <t>I. ROBOTY BUDOWLANE DOTYCZĄCE OBIEKTÓW PODSTAWOWYCH</t>
  </si>
  <si>
    <t>II. INSTALACJE WEWNĘTRZNE W OBIEKTACH PODSTAWOWYCH</t>
  </si>
  <si>
    <t>III. PRZYŁĄCZENIA OBIEKTÓW PODSTAWOWYCH DO SIECI ZEWNĘTRZNYCH</t>
  </si>
  <si>
    <t>IV. ROBOTY ROZBIÓRKOWE OBIEKTÓW TERENOWYCH</t>
  </si>
  <si>
    <t>V. ZAGOSPODAROWANIE TERENU I BUDOWA OBIEKTÓW POMOCNICZYCH</t>
  </si>
  <si>
    <t>Zestawienie wartości poszczególnych tabel</t>
  </si>
  <si>
    <t>I.</t>
  </si>
  <si>
    <t>II.</t>
  </si>
  <si>
    <t>III.</t>
  </si>
  <si>
    <t>IV.</t>
  </si>
  <si>
    <t>V.</t>
  </si>
  <si>
    <t>Łączna wartość zamówienia</t>
  </si>
  <si>
    <t>1.      </t>
  </si>
  <si>
    <t>2.      </t>
  </si>
  <si>
    <t>3.      </t>
  </si>
  <si>
    <t>4.      </t>
  </si>
  <si>
    <t>5.      </t>
  </si>
  <si>
    <t>6.      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</si>
</sst>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vertAlign val="superscript"/>
      <sz val="12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0" xfId="0" applyFont="1"/>
    <xf numFmtId="0" fontId="3" fillId="2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0" borderId="0" xfId="0" applyFont="1"/>
    <xf numFmtId="0" fontId="3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4" fontId="6" fillId="2" borderId="16" xfId="0" applyNumberFormat="1" applyFont="1" applyFill="1" applyBorder="1" applyAlignment="1">
      <alignment vertical="center" wrapText="1"/>
    </xf>
    <xf numFmtId="4" fontId="6" fillId="2" borderId="29" xfId="0" applyNumberFormat="1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6" fillId="2" borderId="7" xfId="0" applyNumberFormat="1" applyFont="1" applyFill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4" fontId="6" fillId="2" borderId="23" xfId="0" applyNumberFormat="1" applyFont="1" applyFill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4" fontId="6" fillId="2" borderId="24" xfId="0" applyNumberFormat="1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 wrapText="1"/>
    </xf>
    <xf numFmtId="4" fontId="6" fillId="2" borderId="22" xfId="0" applyNumberFormat="1" applyFont="1" applyFill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4" fontId="6" fillId="2" borderId="33" xfId="0" applyNumberFormat="1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" fontId="5" fillId="0" borderId="28" xfId="0" applyNumberFormat="1" applyFont="1" applyBorder="1" applyAlignment="1">
      <alignment vertical="center" wrapText="1"/>
    </xf>
    <xf numFmtId="4" fontId="5" fillId="0" borderId="29" xfId="0" applyNumberFormat="1" applyFont="1" applyBorder="1" applyAlignment="1">
      <alignment vertical="center" wrapText="1"/>
    </xf>
    <xf numFmtId="4" fontId="5" fillId="0" borderId="30" xfId="0" applyNumberFormat="1" applyFont="1" applyBorder="1" applyAlignment="1">
      <alignment vertical="center" wrapText="1"/>
    </xf>
    <xf numFmtId="4" fontId="5" fillId="0" borderId="36" xfId="0" applyNumberFormat="1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21" xfId="0" applyNumberFormat="1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3" borderId="37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6" fillId="3" borderId="9" xfId="0" applyNumberFormat="1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4" fontId="6" fillId="3" borderId="24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6" fillId="3" borderId="33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6" fillId="4" borderId="16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6" fillId="4" borderId="16" xfId="0" applyNumberFormat="1" applyFont="1" applyFill="1" applyBorder="1"/>
    <xf numFmtId="0" fontId="4" fillId="0" borderId="39" xfId="0" applyFont="1" applyBorder="1" applyAlignment="1">
      <alignment vertical="center" wrapText="1"/>
    </xf>
    <xf numFmtId="4" fontId="5" fillId="0" borderId="39" xfId="0" applyNumberFormat="1" applyFont="1" applyBorder="1" applyAlignment="1">
      <alignment vertical="center" wrapText="1"/>
    </xf>
    <xf numFmtId="0" fontId="5" fillId="0" borderId="0" xfId="0" applyFont="1"/>
    <xf numFmtId="4" fontId="5" fillId="0" borderId="38" xfId="0" applyNumberFormat="1" applyFont="1" applyBorder="1" applyAlignment="1">
      <alignment vertical="center" wrapText="1"/>
    </xf>
    <xf numFmtId="4" fontId="5" fillId="0" borderId="40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0" fontId="6" fillId="4" borderId="16" xfId="0" applyFont="1" applyFill="1" applyBorder="1" applyAlignment="1">
      <alignment horizontal="left" vertical="center" wrapText="1"/>
    </xf>
    <xf numFmtId="4" fontId="6" fillId="4" borderId="41" xfId="0" applyNumberFormat="1" applyFont="1" applyFill="1" applyBorder="1"/>
    <xf numFmtId="4" fontId="6" fillId="4" borderId="16" xfId="0" applyNumberFormat="1" applyFont="1" applyFill="1" applyBorder="1"/>
    <xf numFmtId="0" fontId="6" fillId="4" borderId="37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" fontId="6" fillId="4" borderId="16" xfId="0" applyNumberFormat="1" applyFont="1" applyFill="1" applyBorder="1" applyAlignment="1">
      <alignment vertical="center"/>
    </xf>
    <xf numFmtId="2" fontId="6" fillId="4" borderId="16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6" fillId="3" borderId="16" xfId="0" applyNumberFormat="1" applyFont="1" applyFill="1" applyBorder="1"/>
    <xf numFmtId="4" fontId="6" fillId="3" borderId="33" xfId="0" applyNumberFormat="1" applyFont="1" applyFill="1" applyBorder="1"/>
    <xf numFmtId="4" fontId="6" fillId="4" borderId="37" xfId="0" applyNumberFormat="1" applyFont="1" applyFill="1" applyBorder="1"/>
    <xf numFmtId="4" fontId="6" fillId="4" borderId="33" xfId="0" applyNumberFormat="1" applyFont="1" applyFill="1" applyBorder="1"/>
    <xf numFmtId="4" fontId="6" fillId="4" borderId="32" xfId="0" applyNumberFormat="1" applyFont="1" applyFill="1" applyBorder="1"/>
    <xf numFmtId="0" fontId="6" fillId="4" borderId="32" xfId="0" applyFont="1" applyFill="1" applyBorder="1"/>
    <xf numFmtId="0" fontId="6" fillId="4" borderId="33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7" fillId="4" borderId="37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left"/>
    </xf>
    <xf numFmtId="0" fontId="7" fillId="3" borderId="32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tabSelected="1" workbookViewId="0">
      <selection activeCell="A4" sqref="A4:G4"/>
    </sheetView>
  </sheetViews>
  <sheetFormatPr defaultRowHeight="15"/>
  <cols>
    <col min="1" max="1" width="11.5703125" customWidth="1"/>
    <col min="2" max="2" width="41.7109375" customWidth="1"/>
    <col min="3" max="3" width="19.7109375" customWidth="1"/>
    <col min="4" max="4" width="7.28515625" customWidth="1"/>
    <col min="5" max="5" width="16.5703125" customWidth="1"/>
    <col min="6" max="6" width="21.5703125" customWidth="1"/>
    <col min="7" max="7" width="19" customWidth="1"/>
  </cols>
  <sheetData>
    <row r="1" spans="1:7" ht="16.5">
      <c r="A1" s="7"/>
      <c r="B1" s="7"/>
      <c r="C1" s="7"/>
      <c r="D1" s="7"/>
      <c r="E1" s="7"/>
      <c r="F1" s="7"/>
      <c r="G1" s="7"/>
    </row>
    <row r="2" spans="1:7" ht="16.5">
      <c r="A2" s="7"/>
      <c r="B2" s="7"/>
      <c r="C2" s="7"/>
      <c r="D2" s="7"/>
      <c r="E2" s="7"/>
      <c r="F2" s="7"/>
      <c r="G2" s="7"/>
    </row>
    <row r="3" spans="1:7" ht="16.5" thickBot="1">
      <c r="A3" s="164" t="s">
        <v>0</v>
      </c>
      <c r="B3" s="164"/>
      <c r="C3" s="164"/>
      <c r="D3" s="164"/>
      <c r="E3" s="164"/>
      <c r="F3" s="164"/>
      <c r="G3" s="164"/>
    </row>
    <row r="4" spans="1:7" ht="16.5" thickBot="1">
      <c r="A4" s="165" t="s">
        <v>168</v>
      </c>
      <c r="B4" s="166"/>
      <c r="C4" s="166"/>
      <c r="D4" s="166"/>
      <c r="E4" s="166"/>
      <c r="F4" s="166"/>
      <c r="G4" s="167"/>
    </row>
    <row r="5" spans="1:7" ht="15.75">
      <c r="A5" s="156" t="s">
        <v>2</v>
      </c>
      <c r="B5" s="156" t="s">
        <v>3</v>
      </c>
      <c r="C5" s="156" t="s">
        <v>4</v>
      </c>
      <c r="D5" s="95"/>
      <c r="E5" s="156" t="s">
        <v>5</v>
      </c>
      <c r="F5" s="156" t="s">
        <v>6</v>
      </c>
      <c r="G5" s="156" t="s">
        <v>7</v>
      </c>
    </row>
    <row r="6" spans="1:7" ht="16.5" thickBot="1">
      <c r="A6" s="157"/>
      <c r="B6" s="157"/>
      <c r="C6" s="157"/>
      <c r="D6" s="14"/>
      <c r="E6" s="157"/>
      <c r="F6" s="157"/>
      <c r="G6" s="156"/>
    </row>
    <row r="7" spans="1:7" ht="15.75">
      <c r="A7" s="158" t="s">
        <v>180</v>
      </c>
      <c r="B7" s="9" t="s">
        <v>8</v>
      </c>
      <c r="C7" s="160" t="s">
        <v>10</v>
      </c>
      <c r="D7" s="74" t="s">
        <v>117</v>
      </c>
      <c r="E7" s="16">
        <v>0</v>
      </c>
      <c r="F7" s="17">
        <f>ROUND(E7*23%,2)</f>
        <v>0</v>
      </c>
      <c r="G7" s="18">
        <f>ROUND(E7+F7,2)</f>
        <v>0</v>
      </c>
    </row>
    <row r="8" spans="1:7" ht="16.5" thickBot="1">
      <c r="A8" s="159"/>
      <c r="B8" s="5" t="s">
        <v>9</v>
      </c>
      <c r="C8" s="161"/>
      <c r="D8" s="75"/>
      <c r="E8" s="19"/>
      <c r="F8" s="20"/>
      <c r="G8" s="21"/>
    </row>
    <row r="9" spans="1:7" ht="15.75">
      <c r="A9" s="158" t="s">
        <v>181</v>
      </c>
      <c r="B9" s="9" t="s">
        <v>11</v>
      </c>
      <c r="C9" s="160" t="s">
        <v>12</v>
      </c>
      <c r="D9" s="74" t="s">
        <v>117</v>
      </c>
      <c r="E9" s="16">
        <v>0</v>
      </c>
      <c r="F9" s="17">
        <f t="shared" ref="F9" si="0">ROUND(E9*23%,2)</f>
        <v>0</v>
      </c>
      <c r="G9" s="18">
        <f t="shared" ref="G9:G17" si="1">ROUND(E9+F9,2)</f>
        <v>0</v>
      </c>
    </row>
    <row r="10" spans="1:7" ht="16.5" thickBot="1">
      <c r="A10" s="159"/>
      <c r="B10" s="5" t="s">
        <v>9</v>
      </c>
      <c r="C10" s="161"/>
      <c r="D10" s="75"/>
      <c r="E10" s="19"/>
      <c r="F10" s="20"/>
      <c r="G10" s="21"/>
    </row>
    <row r="11" spans="1:7" ht="15.75">
      <c r="A11" s="158" t="s">
        <v>182</v>
      </c>
      <c r="B11" s="9" t="s">
        <v>13</v>
      </c>
      <c r="C11" s="160" t="s">
        <v>14</v>
      </c>
      <c r="D11" s="74" t="s">
        <v>117</v>
      </c>
      <c r="E11" s="16">
        <v>0</v>
      </c>
      <c r="F11" s="17">
        <f t="shared" ref="F11" si="2">ROUND(E11*23%,2)</f>
        <v>0</v>
      </c>
      <c r="G11" s="18">
        <f t="shared" si="1"/>
        <v>0</v>
      </c>
    </row>
    <row r="12" spans="1:7" ht="16.5" thickBot="1">
      <c r="A12" s="159"/>
      <c r="B12" s="5" t="s">
        <v>9</v>
      </c>
      <c r="C12" s="161"/>
      <c r="D12" s="75"/>
      <c r="E12" s="19"/>
      <c r="F12" s="20"/>
      <c r="G12" s="21"/>
    </row>
    <row r="13" spans="1:7" ht="15.75">
      <c r="A13" s="158" t="s">
        <v>183</v>
      </c>
      <c r="B13" s="9" t="s">
        <v>15</v>
      </c>
      <c r="C13" s="160" t="s">
        <v>14</v>
      </c>
      <c r="D13" s="74" t="s">
        <v>117</v>
      </c>
      <c r="E13" s="16">
        <v>0</v>
      </c>
      <c r="F13" s="17">
        <f t="shared" ref="F13" si="3">ROUND(E13*23%,2)</f>
        <v>0</v>
      </c>
      <c r="G13" s="18">
        <f t="shared" si="1"/>
        <v>0</v>
      </c>
    </row>
    <row r="14" spans="1:7" ht="16.5" thickBot="1">
      <c r="A14" s="159"/>
      <c r="B14" s="5" t="s">
        <v>9</v>
      </c>
      <c r="C14" s="161"/>
      <c r="D14" s="75"/>
      <c r="E14" s="19"/>
      <c r="F14" s="20"/>
      <c r="G14" s="21"/>
    </row>
    <row r="15" spans="1:7" ht="15.75">
      <c r="A15" s="158" t="s">
        <v>184</v>
      </c>
      <c r="B15" s="9" t="s">
        <v>16</v>
      </c>
      <c r="C15" s="160" t="s">
        <v>17</v>
      </c>
      <c r="D15" s="74" t="s">
        <v>117</v>
      </c>
      <c r="E15" s="16">
        <v>0</v>
      </c>
      <c r="F15" s="17">
        <f t="shared" ref="F15" si="4">ROUND(E15*23%,2)</f>
        <v>0</v>
      </c>
      <c r="G15" s="18">
        <f t="shared" si="1"/>
        <v>0</v>
      </c>
    </row>
    <row r="16" spans="1:7" ht="16.5" thickBot="1">
      <c r="A16" s="159"/>
      <c r="B16" s="5" t="s">
        <v>9</v>
      </c>
      <c r="C16" s="161"/>
      <c r="D16" s="75"/>
      <c r="E16" s="19"/>
      <c r="F16" s="20"/>
      <c r="G16" s="21"/>
    </row>
    <row r="17" spans="1:8" ht="15.75">
      <c r="A17" s="158" t="s">
        <v>185</v>
      </c>
      <c r="B17" s="9" t="s">
        <v>18</v>
      </c>
      <c r="C17" s="160" t="s">
        <v>20</v>
      </c>
      <c r="D17" s="74" t="s">
        <v>117</v>
      </c>
      <c r="E17" s="16">
        <v>0</v>
      </c>
      <c r="F17" s="17">
        <f t="shared" ref="F17" si="5">ROUND(E17*23%,2)</f>
        <v>0</v>
      </c>
      <c r="G17" s="18">
        <f t="shared" si="1"/>
        <v>0</v>
      </c>
    </row>
    <row r="18" spans="1:8" ht="16.5" thickBot="1">
      <c r="A18" s="162"/>
      <c r="B18" s="108" t="s">
        <v>19</v>
      </c>
      <c r="C18" s="163"/>
      <c r="D18" s="15"/>
      <c r="E18" s="59"/>
      <c r="F18" s="60"/>
      <c r="G18" s="61"/>
    </row>
    <row r="19" spans="1:8" ht="17.25" thickBot="1">
      <c r="A19" s="63" t="s">
        <v>148</v>
      </c>
      <c r="B19" s="171" t="s">
        <v>155</v>
      </c>
      <c r="C19" s="171"/>
      <c r="D19" s="171"/>
      <c r="E19" s="109">
        <f t="shared" ref="E19:F19" si="6">SUM(E7:E18)</f>
        <v>0</v>
      </c>
      <c r="F19" s="110">
        <f t="shared" si="6"/>
        <v>0</v>
      </c>
      <c r="G19" s="110">
        <f>SUM(G7:G18)</f>
        <v>0</v>
      </c>
    </row>
    <row r="20" spans="1:8" ht="16.5" thickBot="1">
      <c r="A20" s="87"/>
      <c r="B20" s="87"/>
      <c r="C20" s="87"/>
      <c r="D20" s="87"/>
      <c r="E20" s="87"/>
      <c r="F20" s="87"/>
      <c r="G20" s="87"/>
    </row>
    <row r="21" spans="1:8" ht="17.25" thickBot="1">
      <c r="A21" s="165" t="s">
        <v>169</v>
      </c>
      <c r="B21" s="166"/>
      <c r="C21" s="166"/>
      <c r="D21" s="166"/>
      <c r="E21" s="166"/>
      <c r="F21" s="166"/>
      <c r="G21" s="167"/>
      <c r="H21" s="7"/>
    </row>
    <row r="22" spans="1:8" ht="48" thickBot="1">
      <c r="A22" s="95" t="s">
        <v>22</v>
      </c>
      <c r="B22" s="96" t="s">
        <v>3</v>
      </c>
      <c r="C22" s="96" t="s">
        <v>4</v>
      </c>
      <c r="D22" s="97"/>
      <c r="E22" s="98" t="s">
        <v>5</v>
      </c>
      <c r="F22" s="98" t="s">
        <v>6</v>
      </c>
      <c r="G22" s="96" t="s">
        <v>7</v>
      </c>
      <c r="H22" s="7"/>
    </row>
    <row r="23" spans="1:8" ht="17.25" thickBot="1">
      <c r="A23" s="133">
        <v>1</v>
      </c>
      <c r="B23" s="64" t="s">
        <v>8</v>
      </c>
      <c r="C23" s="64" t="s">
        <v>119</v>
      </c>
      <c r="D23" s="138" t="s">
        <v>118</v>
      </c>
      <c r="E23" s="65">
        <f>SUM(E24,E29)</f>
        <v>0</v>
      </c>
      <c r="F23" s="65">
        <f t="shared" ref="F23:G23" si="7">SUM(F24,F29)</f>
        <v>0</v>
      </c>
      <c r="G23" s="65">
        <f t="shared" si="7"/>
        <v>0</v>
      </c>
      <c r="H23" s="7"/>
    </row>
    <row r="24" spans="1:8" ht="17.25" thickBot="1">
      <c r="A24" s="134" t="s">
        <v>107</v>
      </c>
      <c r="B24" s="23" t="s">
        <v>24</v>
      </c>
      <c r="C24" s="23"/>
      <c r="D24" s="139" t="s">
        <v>118</v>
      </c>
      <c r="E24" s="31">
        <f>ROUND(E25+E26+E27+E28,2)</f>
        <v>0</v>
      </c>
      <c r="F24" s="31">
        <f t="shared" ref="F24:G24" si="8">ROUND(F25+F26+F27+F28,2)</f>
        <v>0</v>
      </c>
      <c r="G24" s="31">
        <f t="shared" si="8"/>
        <v>0</v>
      </c>
      <c r="H24" s="7"/>
    </row>
    <row r="25" spans="1:8" ht="17.25" thickBot="1">
      <c r="A25" s="76" t="s">
        <v>108</v>
      </c>
      <c r="B25" s="6" t="s">
        <v>25</v>
      </c>
      <c r="C25" s="6"/>
      <c r="D25" s="127" t="s">
        <v>117</v>
      </c>
      <c r="E25" s="32">
        <v>0</v>
      </c>
      <c r="F25" s="32">
        <f>ROUND(E25*23%,2)</f>
        <v>0</v>
      </c>
      <c r="G25" s="32">
        <f>ROUND(E25+F25,2)</f>
        <v>0</v>
      </c>
      <c r="H25" s="7"/>
    </row>
    <row r="26" spans="1:8" ht="17.25" thickBot="1">
      <c r="A26" s="76" t="s">
        <v>109</v>
      </c>
      <c r="B26" s="6" t="s">
        <v>26</v>
      </c>
      <c r="C26" s="6"/>
      <c r="D26" s="127" t="s">
        <v>117</v>
      </c>
      <c r="E26" s="32">
        <v>0</v>
      </c>
      <c r="F26" s="32">
        <f t="shared" ref="F26:F89" si="9">ROUND(E26*23%,2)</f>
        <v>0</v>
      </c>
      <c r="G26" s="32">
        <f t="shared" ref="G26:G89" si="10">ROUND(E26+F26,2)</f>
        <v>0</v>
      </c>
      <c r="H26" s="7"/>
    </row>
    <row r="27" spans="1:8" ht="17.25" thickBot="1">
      <c r="A27" s="76" t="s">
        <v>110</v>
      </c>
      <c r="B27" s="6" t="s">
        <v>27</v>
      </c>
      <c r="C27" s="6"/>
      <c r="D27" s="127" t="s">
        <v>117</v>
      </c>
      <c r="E27" s="32">
        <v>0</v>
      </c>
      <c r="F27" s="32">
        <f t="shared" si="9"/>
        <v>0</v>
      </c>
      <c r="G27" s="32">
        <f t="shared" si="10"/>
        <v>0</v>
      </c>
      <c r="H27" s="7"/>
    </row>
    <row r="28" spans="1:8" ht="17.25" thickBot="1">
      <c r="A28" s="76" t="s">
        <v>111</v>
      </c>
      <c r="B28" s="6" t="s">
        <v>28</v>
      </c>
      <c r="C28" s="6"/>
      <c r="D28" s="128" t="s">
        <v>117</v>
      </c>
      <c r="E28" s="32">
        <v>0</v>
      </c>
      <c r="F28" s="32">
        <f t="shared" si="9"/>
        <v>0</v>
      </c>
      <c r="G28" s="32">
        <f t="shared" si="10"/>
        <v>0</v>
      </c>
      <c r="H28" s="7"/>
    </row>
    <row r="29" spans="1:8" ht="32.25" thickBot="1">
      <c r="A29" s="135" t="s">
        <v>112</v>
      </c>
      <c r="B29" s="8" t="s">
        <v>29</v>
      </c>
      <c r="C29" s="22"/>
      <c r="D29" s="140" t="s">
        <v>118</v>
      </c>
      <c r="E29" s="33">
        <f>ROUND(E30+E31,2)</f>
        <v>0</v>
      </c>
      <c r="F29" s="33">
        <f t="shared" ref="F29:G29" si="11">ROUND(F30+F31,2)</f>
        <v>0</v>
      </c>
      <c r="G29" s="33">
        <f t="shared" si="11"/>
        <v>0</v>
      </c>
      <c r="H29" s="7"/>
    </row>
    <row r="30" spans="1:8" ht="17.25" thickBot="1">
      <c r="A30" s="76" t="s">
        <v>113</v>
      </c>
      <c r="B30" s="6" t="s">
        <v>30</v>
      </c>
      <c r="C30" s="4"/>
      <c r="D30" s="141" t="s">
        <v>117</v>
      </c>
      <c r="E30" s="34">
        <v>0</v>
      </c>
      <c r="F30" s="32">
        <f>ROUND(E30*23%,2)</f>
        <v>0</v>
      </c>
      <c r="G30" s="32">
        <f t="shared" si="10"/>
        <v>0</v>
      </c>
      <c r="H30" s="25"/>
    </row>
    <row r="31" spans="1:8" ht="17.25" thickBot="1">
      <c r="A31" s="135" t="s">
        <v>114</v>
      </c>
      <c r="B31" s="8" t="s">
        <v>31</v>
      </c>
      <c r="C31" s="22"/>
      <c r="D31" s="142" t="s">
        <v>118</v>
      </c>
      <c r="E31" s="33">
        <f>ROUND(E32+E33+E34+E35+E36+E37,2)</f>
        <v>0</v>
      </c>
      <c r="F31" s="33">
        <f t="shared" ref="F31:G31" si="12">ROUND(F32+F33+F34+F35+F36+F37,2)</f>
        <v>0</v>
      </c>
      <c r="G31" s="33">
        <f t="shared" si="12"/>
        <v>0</v>
      </c>
      <c r="H31" s="7"/>
    </row>
    <row r="32" spans="1:8" ht="17.25" thickBot="1">
      <c r="A32" s="76" t="s">
        <v>32</v>
      </c>
      <c r="B32" s="6" t="s">
        <v>33</v>
      </c>
      <c r="C32" s="4"/>
      <c r="D32" s="141" t="s">
        <v>117</v>
      </c>
      <c r="E32" s="34">
        <v>0</v>
      </c>
      <c r="F32" s="32">
        <f t="shared" si="9"/>
        <v>0</v>
      </c>
      <c r="G32" s="32">
        <f t="shared" si="10"/>
        <v>0</v>
      </c>
      <c r="H32" s="7"/>
    </row>
    <row r="33" spans="1:8" ht="17.25" thickBot="1">
      <c r="A33" s="76" t="s">
        <v>34</v>
      </c>
      <c r="B33" s="6" t="s">
        <v>35</v>
      </c>
      <c r="C33" s="4"/>
      <c r="D33" s="141" t="s">
        <v>117</v>
      </c>
      <c r="E33" s="34">
        <v>0</v>
      </c>
      <c r="F33" s="32">
        <f t="shared" si="9"/>
        <v>0</v>
      </c>
      <c r="G33" s="32">
        <f t="shared" si="10"/>
        <v>0</v>
      </c>
      <c r="H33" s="7"/>
    </row>
    <row r="34" spans="1:8" ht="17.25" thickBot="1">
      <c r="A34" s="76" t="s">
        <v>36</v>
      </c>
      <c r="B34" s="6" t="s">
        <v>37</v>
      </c>
      <c r="C34" s="4"/>
      <c r="D34" s="141" t="s">
        <v>117</v>
      </c>
      <c r="E34" s="34">
        <v>0</v>
      </c>
      <c r="F34" s="32">
        <f t="shared" si="9"/>
        <v>0</v>
      </c>
      <c r="G34" s="32">
        <f t="shared" si="10"/>
        <v>0</v>
      </c>
      <c r="H34" s="7"/>
    </row>
    <row r="35" spans="1:8" ht="17.25" thickBot="1">
      <c r="A35" s="76" t="s">
        <v>38</v>
      </c>
      <c r="B35" s="6" t="s">
        <v>39</v>
      </c>
      <c r="C35" s="4"/>
      <c r="D35" s="141" t="s">
        <v>117</v>
      </c>
      <c r="E35" s="34">
        <v>0</v>
      </c>
      <c r="F35" s="32">
        <f>ROUND(E35*23%,2)</f>
        <v>0</v>
      </c>
      <c r="G35" s="32">
        <f t="shared" si="10"/>
        <v>0</v>
      </c>
      <c r="H35" s="7"/>
    </row>
    <row r="36" spans="1:8" ht="17.25" thickBot="1">
      <c r="A36" s="76" t="s">
        <v>40</v>
      </c>
      <c r="B36" s="6" t="s">
        <v>41</v>
      </c>
      <c r="C36" s="4"/>
      <c r="D36" s="141" t="s">
        <v>117</v>
      </c>
      <c r="E36" s="34">
        <v>0</v>
      </c>
      <c r="F36" s="32">
        <f t="shared" si="9"/>
        <v>0</v>
      </c>
      <c r="G36" s="32">
        <f t="shared" si="10"/>
        <v>0</v>
      </c>
      <c r="H36" s="7"/>
    </row>
    <row r="37" spans="1:8" ht="17.25" thickBot="1">
      <c r="A37" s="76" t="s">
        <v>42</v>
      </c>
      <c r="B37" s="3" t="s">
        <v>43</v>
      </c>
      <c r="C37" s="4"/>
      <c r="D37" s="143" t="s">
        <v>117</v>
      </c>
      <c r="E37" s="34">
        <v>0</v>
      </c>
      <c r="F37" s="32">
        <f t="shared" si="9"/>
        <v>0</v>
      </c>
      <c r="G37" s="32">
        <f t="shared" si="10"/>
        <v>0</v>
      </c>
      <c r="H37" s="7"/>
    </row>
    <row r="38" spans="1:8" ht="17.25" thickBot="1">
      <c r="A38" s="136">
        <v>2</v>
      </c>
      <c r="B38" s="66" t="s">
        <v>11</v>
      </c>
      <c r="C38" s="67" t="s">
        <v>12</v>
      </c>
      <c r="D38" s="144" t="s">
        <v>118</v>
      </c>
      <c r="E38" s="68">
        <f>ROUND(E39+E42,2)</f>
        <v>0</v>
      </c>
      <c r="F38" s="68">
        <f t="shared" ref="F38:G38" si="13">ROUND(F39+F42,2)</f>
        <v>0</v>
      </c>
      <c r="G38" s="68">
        <f t="shared" si="13"/>
        <v>0</v>
      </c>
      <c r="H38" s="7"/>
    </row>
    <row r="39" spans="1:8" ht="17.25" thickBot="1">
      <c r="A39" s="130" t="s">
        <v>115</v>
      </c>
      <c r="B39" s="10" t="s">
        <v>45</v>
      </c>
      <c r="C39" s="10"/>
      <c r="D39" s="126" t="s">
        <v>118</v>
      </c>
      <c r="E39" s="35">
        <f>ROUND(E40+E41,2)</f>
        <v>0</v>
      </c>
      <c r="F39" s="35">
        <f t="shared" ref="F39:G39" si="14">ROUND(F40+F41,2)</f>
        <v>0</v>
      </c>
      <c r="G39" s="35">
        <f t="shared" si="14"/>
        <v>0</v>
      </c>
      <c r="H39" s="7"/>
    </row>
    <row r="40" spans="1:8" ht="17.25" thickBot="1">
      <c r="A40" s="76" t="s">
        <v>116</v>
      </c>
      <c r="B40" s="6" t="s">
        <v>46</v>
      </c>
      <c r="C40" s="6"/>
      <c r="D40" s="127" t="s">
        <v>117</v>
      </c>
      <c r="E40" s="32">
        <v>0</v>
      </c>
      <c r="F40" s="32">
        <f t="shared" si="9"/>
        <v>0</v>
      </c>
      <c r="G40" s="32">
        <f t="shared" si="10"/>
        <v>0</v>
      </c>
      <c r="H40" s="7"/>
    </row>
    <row r="41" spans="1:8" ht="17.25" thickBot="1">
      <c r="A41" s="76" t="s">
        <v>124</v>
      </c>
      <c r="B41" s="6" t="s">
        <v>26</v>
      </c>
      <c r="C41" s="6"/>
      <c r="D41" s="128" t="s">
        <v>117</v>
      </c>
      <c r="E41" s="32">
        <v>0</v>
      </c>
      <c r="F41" s="32">
        <f t="shared" si="9"/>
        <v>0</v>
      </c>
      <c r="G41" s="32">
        <f t="shared" si="10"/>
        <v>0</v>
      </c>
      <c r="H41" s="7"/>
    </row>
    <row r="42" spans="1:8" ht="32.25" thickBot="1">
      <c r="A42" s="135" t="s">
        <v>125</v>
      </c>
      <c r="B42" s="8" t="s">
        <v>29</v>
      </c>
      <c r="C42" s="22"/>
      <c r="D42" s="140" t="s">
        <v>118</v>
      </c>
      <c r="E42" s="33">
        <f>ROUND(E43+E44,2)</f>
        <v>0</v>
      </c>
      <c r="F42" s="33">
        <f t="shared" ref="F42:G42" si="15">ROUND(F43+F44,2)</f>
        <v>0</v>
      </c>
      <c r="G42" s="33">
        <f t="shared" si="15"/>
        <v>0</v>
      </c>
      <c r="H42" s="7"/>
    </row>
    <row r="43" spans="1:8" ht="17.25" thickBot="1">
      <c r="A43" s="76" t="s">
        <v>126</v>
      </c>
      <c r="B43" s="3" t="s">
        <v>30</v>
      </c>
      <c r="C43" s="4"/>
      <c r="D43" s="141" t="s">
        <v>117</v>
      </c>
      <c r="E43" s="34">
        <v>0</v>
      </c>
      <c r="F43" s="32">
        <f t="shared" si="9"/>
        <v>0</v>
      </c>
      <c r="G43" s="32">
        <f t="shared" si="10"/>
        <v>0</v>
      </c>
      <c r="H43" s="25"/>
    </row>
    <row r="44" spans="1:8" ht="17.25" thickBot="1">
      <c r="A44" s="135" t="s">
        <v>127</v>
      </c>
      <c r="B44" s="8" t="s">
        <v>31</v>
      </c>
      <c r="C44" s="22"/>
      <c r="D44" s="142" t="s">
        <v>118</v>
      </c>
      <c r="E44" s="33">
        <f>ROUND(E45+E46+E47+E48+E49+E50,2)</f>
        <v>0</v>
      </c>
      <c r="F44" s="33">
        <f>ROUND(F45+F46+F47+F48+F49+F50,2)</f>
        <v>0</v>
      </c>
      <c r="G44" s="33">
        <f>ROUND(G45+G46+G47+G48+G49+G50,2)</f>
        <v>0</v>
      </c>
      <c r="H44" s="7"/>
    </row>
    <row r="45" spans="1:8" ht="17.25" thickBot="1">
      <c r="A45" s="76" t="s">
        <v>47</v>
      </c>
      <c r="B45" s="3" t="s">
        <v>33</v>
      </c>
      <c r="C45" s="4"/>
      <c r="D45" s="141" t="s">
        <v>117</v>
      </c>
      <c r="E45" s="34">
        <v>0</v>
      </c>
      <c r="F45" s="32">
        <f t="shared" si="9"/>
        <v>0</v>
      </c>
      <c r="G45" s="32">
        <f t="shared" si="10"/>
        <v>0</v>
      </c>
      <c r="H45" s="7"/>
    </row>
    <row r="46" spans="1:8" ht="17.25" thickBot="1">
      <c r="A46" s="76" t="s">
        <v>48</v>
      </c>
      <c r="B46" s="3" t="s">
        <v>35</v>
      </c>
      <c r="C46" s="4"/>
      <c r="D46" s="141" t="s">
        <v>117</v>
      </c>
      <c r="E46" s="34">
        <v>0</v>
      </c>
      <c r="F46" s="32">
        <f t="shared" si="9"/>
        <v>0</v>
      </c>
      <c r="G46" s="32">
        <f t="shared" si="10"/>
        <v>0</v>
      </c>
      <c r="H46" s="7"/>
    </row>
    <row r="47" spans="1:8" ht="17.25" thickBot="1">
      <c r="A47" s="76" t="s">
        <v>49</v>
      </c>
      <c r="B47" s="3" t="s">
        <v>37</v>
      </c>
      <c r="C47" s="4"/>
      <c r="D47" s="141" t="s">
        <v>117</v>
      </c>
      <c r="E47" s="34">
        <v>0</v>
      </c>
      <c r="F47" s="32">
        <f t="shared" si="9"/>
        <v>0</v>
      </c>
      <c r="G47" s="32">
        <f t="shared" si="10"/>
        <v>0</v>
      </c>
      <c r="H47" s="7"/>
    </row>
    <row r="48" spans="1:8" ht="17.25" thickBot="1">
      <c r="A48" s="76" t="s">
        <v>50</v>
      </c>
      <c r="B48" s="3" t="s">
        <v>39</v>
      </c>
      <c r="C48" s="4"/>
      <c r="D48" s="141" t="s">
        <v>117</v>
      </c>
      <c r="E48" s="34">
        <v>0</v>
      </c>
      <c r="F48" s="32">
        <f t="shared" si="9"/>
        <v>0</v>
      </c>
      <c r="G48" s="32">
        <f t="shared" si="10"/>
        <v>0</v>
      </c>
      <c r="H48" s="7"/>
    </row>
    <row r="49" spans="1:8" ht="17.25" thickBot="1">
      <c r="A49" s="76" t="s">
        <v>51</v>
      </c>
      <c r="B49" s="3" t="s">
        <v>41</v>
      </c>
      <c r="C49" s="4"/>
      <c r="D49" s="141" t="s">
        <v>117</v>
      </c>
      <c r="E49" s="34">
        <v>0</v>
      </c>
      <c r="F49" s="32">
        <f t="shared" si="9"/>
        <v>0</v>
      </c>
      <c r="G49" s="32">
        <f t="shared" si="10"/>
        <v>0</v>
      </c>
      <c r="H49" s="7"/>
    </row>
    <row r="50" spans="1:8" ht="17.25" thickBot="1">
      <c r="A50" s="76" t="s">
        <v>52</v>
      </c>
      <c r="B50" s="3" t="s">
        <v>43</v>
      </c>
      <c r="C50" s="4"/>
      <c r="D50" s="143" t="s">
        <v>117</v>
      </c>
      <c r="E50" s="34">
        <v>0</v>
      </c>
      <c r="F50" s="32">
        <f t="shared" si="9"/>
        <v>0</v>
      </c>
      <c r="G50" s="32">
        <f t="shared" si="10"/>
        <v>0</v>
      </c>
      <c r="H50" s="7"/>
    </row>
    <row r="51" spans="1:8" ht="17.25" thickBot="1">
      <c r="A51" s="136" t="s">
        <v>152</v>
      </c>
      <c r="B51" s="66" t="s">
        <v>13</v>
      </c>
      <c r="C51" s="67" t="s">
        <v>14</v>
      </c>
      <c r="D51" s="144" t="s">
        <v>118</v>
      </c>
      <c r="E51" s="68">
        <f>ROUND(E52+E55,2)</f>
        <v>0</v>
      </c>
      <c r="F51" s="68">
        <f t="shared" ref="F51:G51" si="16">ROUND(F52+F55,2)</f>
        <v>0</v>
      </c>
      <c r="G51" s="68">
        <f t="shared" si="16"/>
        <v>0</v>
      </c>
      <c r="H51" s="7"/>
    </row>
    <row r="52" spans="1:8" ht="17.25" thickBot="1">
      <c r="A52" s="129" t="s">
        <v>128</v>
      </c>
      <c r="B52" s="24" t="s">
        <v>45</v>
      </c>
      <c r="C52" s="40"/>
      <c r="D52" s="145" t="s">
        <v>118</v>
      </c>
      <c r="E52" s="41">
        <f>ROUND(E53+E54,2)</f>
        <v>0</v>
      </c>
      <c r="F52" s="30">
        <f t="shared" ref="F52:G52" si="17">ROUND(F53+F54,2)</f>
        <v>0</v>
      </c>
      <c r="G52" s="30">
        <f t="shared" si="17"/>
        <v>0</v>
      </c>
      <c r="H52" s="7"/>
    </row>
    <row r="53" spans="1:8" ht="17.25" thickBot="1">
      <c r="A53" s="131" t="s">
        <v>129</v>
      </c>
      <c r="B53" s="29" t="s">
        <v>54</v>
      </c>
      <c r="C53" s="27"/>
      <c r="D53" s="146" t="s">
        <v>117</v>
      </c>
      <c r="E53" s="36">
        <v>0</v>
      </c>
      <c r="F53" s="32">
        <f t="shared" si="9"/>
        <v>0</v>
      </c>
      <c r="G53" s="32">
        <f t="shared" si="10"/>
        <v>0</v>
      </c>
      <c r="H53" s="7"/>
    </row>
    <row r="54" spans="1:8" ht="17.25" thickBot="1">
      <c r="A54" s="76" t="s">
        <v>130</v>
      </c>
      <c r="B54" s="6" t="s">
        <v>26</v>
      </c>
      <c r="C54" s="4"/>
      <c r="D54" s="141" t="s">
        <v>117</v>
      </c>
      <c r="E54" s="34">
        <v>0</v>
      </c>
      <c r="F54" s="32">
        <f t="shared" si="9"/>
        <v>0</v>
      </c>
      <c r="G54" s="32">
        <f t="shared" si="10"/>
        <v>0</v>
      </c>
      <c r="H54" s="7"/>
    </row>
    <row r="55" spans="1:8" ht="32.25" thickBot="1">
      <c r="A55" s="135" t="s">
        <v>131</v>
      </c>
      <c r="B55" s="8" t="s">
        <v>29</v>
      </c>
      <c r="C55" s="22"/>
      <c r="D55" s="142" t="s">
        <v>118</v>
      </c>
      <c r="E55" s="33">
        <f>SUM(E56,E57)</f>
        <v>0</v>
      </c>
      <c r="F55" s="39">
        <f t="shared" si="9"/>
        <v>0</v>
      </c>
      <c r="G55" s="39">
        <f t="shared" si="10"/>
        <v>0</v>
      </c>
      <c r="H55" s="7"/>
    </row>
    <row r="56" spans="1:8" ht="17.25" thickBot="1">
      <c r="A56" s="76" t="s">
        <v>132</v>
      </c>
      <c r="B56" s="6" t="s">
        <v>30</v>
      </c>
      <c r="C56" s="4"/>
      <c r="D56" s="141" t="s">
        <v>117</v>
      </c>
      <c r="E56" s="34">
        <v>0</v>
      </c>
      <c r="F56" s="32">
        <f t="shared" si="9"/>
        <v>0</v>
      </c>
      <c r="G56" s="32">
        <f t="shared" si="10"/>
        <v>0</v>
      </c>
      <c r="H56" s="25"/>
    </row>
    <row r="57" spans="1:8" ht="17.25" thickBot="1">
      <c r="A57" s="135" t="s">
        <v>133</v>
      </c>
      <c r="B57" s="8" t="s">
        <v>31</v>
      </c>
      <c r="C57" s="22"/>
      <c r="D57" s="142" t="s">
        <v>118</v>
      </c>
      <c r="E57" s="33">
        <f>ROUND(E63+E62+E61+E60+E59+E59,2)</f>
        <v>0</v>
      </c>
      <c r="F57" s="33">
        <f t="shared" ref="F57:G57" si="18">ROUND(F63+F62+F61+F60+F59+F59,2)</f>
        <v>0</v>
      </c>
      <c r="G57" s="33">
        <f t="shared" si="18"/>
        <v>0</v>
      </c>
      <c r="H57" s="7"/>
    </row>
    <row r="58" spans="1:8" ht="17.25" thickBot="1">
      <c r="A58" s="76" t="s">
        <v>55</v>
      </c>
      <c r="B58" s="6" t="s">
        <v>33</v>
      </c>
      <c r="C58" s="4"/>
      <c r="D58" s="141" t="s">
        <v>117</v>
      </c>
      <c r="E58" s="34">
        <v>0</v>
      </c>
      <c r="F58" s="32">
        <f t="shared" si="9"/>
        <v>0</v>
      </c>
      <c r="G58" s="32">
        <f t="shared" si="10"/>
        <v>0</v>
      </c>
      <c r="H58" s="7"/>
    </row>
    <row r="59" spans="1:8" ht="17.25" thickBot="1">
      <c r="A59" s="76" t="s">
        <v>56</v>
      </c>
      <c r="B59" s="6" t="s">
        <v>35</v>
      </c>
      <c r="C59" s="4"/>
      <c r="D59" s="141" t="s">
        <v>117</v>
      </c>
      <c r="E59" s="34">
        <v>0</v>
      </c>
      <c r="F59" s="32">
        <f t="shared" si="9"/>
        <v>0</v>
      </c>
      <c r="G59" s="32">
        <f t="shared" si="10"/>
        <v>0</v>
      </c>
      <c r="H59" s="7"/>
    </row>
    <row r="60" spans="1:8" ht="17.25" thickBot="1">
      <c r="A60" s="76" t="s">
        <v>57</v>
      </c>
      <c r="B60" s="6" t="s">
        <v>58</v>
      </c>
      <c r="C60" s="4"/>
      <c r="D60" s="141" t="s">
        <v>117</v>
      </c>
      <c r="E60" s="34">
        <v>0</v>
      </c>
      <c r="F60" s="32">
        <f t="shared" si="9"/>
        <v>0</v>
      </c>
      <c r="G60" s="32">
        <f t="shared" si="10"/>
        <v>0</v>
      </c>
      <c r="H60" s="7"/>
    </row>
    <row r="61" spans="1:8" ht="17.25" thickBot="1">
      <c r="A61" s="76" t="s">
        <v>59</v>
      </c>
      <c r="B61" s="6" t="s">
        <v>39</v>
      </c>
      <c r="C61" s="4"/>
      <c r="D61" s="141" t="s">
        <v>117</v>
      </c>
      <c r="E61" s="34">
        <v>0</v>
      </c>
      <c r="F61" s="32">
        <f t="shared" si="9"/>
        <v>0</v>
      </c>
      <c r="G61" s="32">
        <f t="shared" si="10"/>
        <v>0</v>
      </c>
      <c r="H61" s="7"/>
    </row>
    <row r="62" spans="1:8" ht="17.25" thickBot="1">
      <c r="A62" s="76" t="s">
        <v>60</v>
      </c>
      <c r="B62" s="6" t="s">
        <v>41</v>
      </c>
      <c r="C62" s="4"/>
      <c r="D62" s="141" t="s">
        <v>117</v>
      </c>
      <c r="E62" s="34">
        <v>0</v>
      </c>
      <c r="F62" s="32">
        <f t="shared" si="9"/>
        <v>0</v>
      </c>
      <c r="G62" s="32">
        <f t="shared" si="10"/>
        <v>0</v>
      </c>
      <c r="H62" s="7"/>
    </row>
    <row r="63" spans="1:8" ht="17.25" thickBot="1">
      <c r="A63" s="76" t="s">
        <v>61</v>
      </c>
      <c r="B63" s="6" t="s">
        <v>43</v>
      </c>
      <c r="C63" s="4"/>
      <c r="D63" s="143" t="s">
        <v>117</v>
      </c>
      <c r="E63" s="34">
        <v>0</v>
      </c>
      <c r="F63" s="32">
        <f t="shared" si="9"/>
        <v>0</v>
      </c>
      <c r="G63" s="32">
        <f t="shared" si="10"/>
        <v>0</v>
      </c>
      <c r="H63" s="7"/>
    </row>
    <row r="64" spans="1:8" ht="17.25" thickBot="1">
      <c r="A64" s="136" t="s">
        <v>151</v>
      </c>
      <c r="B64" s="66" t="s">
        <v>15</v>
      </c>
      <c r="C64" s="67" t="s">
        <v>14</v>
      </c>
      <c r="D64" s="144" t="s">
        <v>118</v>
      </c>
      <c r="E64" s="68">
        <f>ROUND(E65+E68,2)</f>
        <v>0</v>
      </c>
      <c r="F64" s="68">
        <f t="shared" ref="F64:G64" si="19">ROUND(F65+F68,2)</f>
        <v>0</v>
      </c>
      <c r="G64" s="68">
        <f t="shared" si="19"/>
        <v>0</v>
      </c>
      <c r="H64" s="7"/>
    </row>
    <row r="65" spans="1:8" ht="17.25" thickBot="1">
      <c r="A65" s="130" t="s">
        <v>134</v>
      </c>
      <c r="B65" s="10" t="s">
        <v>45</v>
      </c>
      <c r="C65" s="10"/>
      <c r="D65" s="126" t="s">
        <v>118</v>
      </c>
      <c r="E65" s="44">
        <f>ROUND(E66+E67,2)</f>
        <v>0</v>
      </c>
      <c r="F65" s="44">
        <f t="shared" ref="F65:G65" si="20">ROUND(F66+F67,2)</f>
        <v>0</v>
      </c>
      <c r="G65" s="44">
        <f t="shared" si="20"/>
        <v>0</v>
      </c>
      <c r="H65" s="7"/>
    </row>
    <row r="66" spans="1:8" ht="17.25" thickBot="1">
      <c r="A66" s="76" t="s">
        <v>135</v>
      </c>
      <c r="B66" s="6" t="s">
        <v>25</v>
      </c>
      <c r="C66" s="6"/>
      <c r="D66" s="127" t="s">
        <v>117</v>
      </c>
      <c r="E66" s="32">
        <v>0</v>
      </c>
      <c r="F66" s="32">
        <f t="shared" si="9"/>
        <v>0</v>
      </c>
      <c r="G66" s="32">
        <f t="shared" si="10"/>
        <v>0</v>
      </c>
      <c r="H66" s="7"/>
    </row>
    <row r="67" spans="1:8" ht="17.25" thickBot="1">
      <c r="A67" s="76" t="s">
        <v>136</v>
      </c>
      <c r="B67" s="6" t="s">
        <v>26</v>
      </c>
      <c r="C67" s="6"/>
      <c r="D67" s="128" t="s">
        <v>117</v>
      </c>
      <c r="E67" s="32">
        <v>0</v>
      </c>
      <c r="F67" s="32">
        <f t="shared" si="9"/>
        <v>0</v>
      </c>
      <c r="G67" s="32">
        <f t="shared" si="10"/>
        <v>0</v>
      </c>
      <c r="H67" s="7"/>
    </row>
    <row r="68" spans="1:8" ht="32.25" thickBot="1">
      <c r="A68" s="129" t="s">
        <v>63</v>
      </c>
      <c r="B68" s="24" t="s">
        <v>29</v>
      </c>
      <c r="C68" s="40"/>
      <c r="D68" s="145" t="s">
        <v>118</v>
      </c>
      <c r="E68" s="43">
        <f>ROUND(E69+E70,2)</f>
        <v>0</v>
      </c>
      <c r="F68" s="43">
        <f t="shared" ref="F68:G68" si="21">ROUND(F69+F70,2)</f>
        <v>0</v>
      </c>
      <c r="G68" s="43">
        <f t="shared" si="21"/>
        <v>0</v>
      </c>
      <c r="H68" s="7"/>
    </row>
    <row r="69" spans="1:8" ht="17.25" thickBot="1">
      <c r="A69" s="131" t="s">
        <v>137</v>
      </c>
      <c r="B69" s="26" t="s">
        <v>30</v>
      </c>
      <c r="C69" s="27"/>
      <c r="D69" s="146" t="s">
        <v>117</v>
      </c>
      <c r="E69" s="36">
        <v>0</v>
      </c>
      <c r="F69" s="45">
        <f t="shared" si="9"/>
        <v>0</v>
      </c>
      <c r="G69" s="46">
        <f t="shared" si="10"/>
        <v>0</v>
      </c>
      <c r="H69" s="25"/>
    </row>
    <row r="70" spans="1:8" ht="17.25" thickBot="1">
      <c r="A70" s="135" t="s">
        <v>138</v>
      </c>
      <c r="B70" s="8" t="s">
        <v>31</v>
      </c>
      <c r="C70" s="22"/>
      <c r="D70" s="142" t="s">
        <v>118</v>
      </c>
      <c r="E70" s="33">
        <f>ROUND(E71+E72+E73+E74+E75+E76,2)</f>
        <v>0</v>
      </c>
      <c r="F70" s="33">
        <f t="shared" ref="F70:G70" si="22">ROUND(F71+F72+F73+F74+F75+F76,2)</f>
        <v>0</v>
      </c>
      <c r="G70" s="33">
        <f t="shared" si="22"/>
        <v>0</v>
      </c>
      <c r="H70" s="25"/>
    </row>
    <row r="71" spans="1:8" ht="17.25" thickBot="1">
      <c r="A71" s="76" t="s">
        <v>64</v>
      </c>
      <c r="B71" s="6" t="s">
        <v>33</v>
      </c>
      <c r="C71" s="4"/>
      <c r="D71" s="141" t="s">
        <v>117</v>
      </c>
      <c r="E71" s="34">
        <v>0</v>
      </c>
      <c r="F71" s="32">
        <f t="shared" si="9"/>
        <v>0</v>
      </c>
      <c r="G71" s="32">
        <f t="shared" si="10"/>
        <v>0</v>
      </c>
      <c r="H71" s="7"/>
    </row>
    <row r="72" spans="1:8" ht="17.25" thickBot="1">
      <c r="A72" s="76" t="s">
        <v>65</v>
      </c>
      <c r="B72" s="6" t="s">
        <v>35</v>
      </c>
      <c r="C72" s="4"/>
      <c r="D72" s="141" t="s">
        <v>117</v>
      </c>
      <c r="E72" s="34">
        <v>0</v>
      </c>
      <c r="F72" s="32">
        <f t="shared" si="9"/>
        <v>0</v>
      </c>
      <c r="G72" s="32">
        <f t="shared" si="10"/>
        <v>0</v>
      </c>
      <c r="H72" s="7"/>
    </row>
    <row r="73" spans="1:8" ht="17.25" thickBot="1">
      <c r="A73" s="76" t="s">
        <v>66</v>
      </c>
      <c r="B73" s="6" t="s">
        <v>37</v>
      </c>
      <c r="C73" s="4"/>
      <c r="D73" s="141" t="s">
        <v>117</v>
      </c>
      <c r="E73" s="34">
        <v>0</v>
      </c>
      <c r="F73" s="32">
        <f t="shared" si="9"/>
        <v>0</v>
      </c>
      <c r="G73" s="32">
        <f t="shared" si="10"/>
        <v>0</v>
      </c>
      <c r="H73" s="7"/>
    </row>
    <row r="74" spans="1:8" ht="17.25" thickBot="1">
      <c r="A74" s="76" t="s">
        <v>67</v>
      </c>
      <c r="B74" s="6" t="s">
        <v>39</v>
      </c>
      <c r="C74" s="4"/>
      <c r="D74" s="141" t="s">
        <v>117</v>
      </c>
      <c r="E74" s="34">
        <v>0</v>
      </c>
      <c r="F74" s="32">
        <f t="shared" si="9"/>
        <v>0</v>
      </c>
      <c r="G74" s="32">
        <f t="shared" si="10"/>
        <v>0</v>
      </c>
      <c r="H74" s="7"/>
    </row>
    <row r="75" spans="1:8" ht="17.25" thickBot="1">
      <c r="A75" s="76" t="s">
        <v>68</v>
      </c>
      <c r="B75" s="6" t="s">
        <v>41</v>
      </c>
      <c r="C75" s="4"/>
      <c r="D75" s="141" t="s">
        <v>117</v>
      </c>
      <c r="E75" s="34">
        <v>0</v>
      </c>
      <c r="F75" s="32">
        <f t="shared" si="9"/>
        <v>0</v>
      </c>
      <c r="G75" s="32">
        <f t="shared" si="10"/>
        <v>0</v>
      </c>
      <c r="H75" s="7"/>
    </row>
    <row r="76" spans="1:8" ht="17.25" thickBot="1">
      <c r="A76" s="76" t="s">
        <v>69</v>
      </c>
      <c r="B76" s="6" t="s">
        <v>43</v>
      </c>
      <c r="C76" s="4"/>
      <c r="D76" s="141" t="s">
        <v>117</v>
      </c>
      <c r="E76" s="34">
        <v>0</v>
      </c>
      <c r="F76" s="50">
        <f t="shared" si="9"/>
        <v>0</v>
      </c>
      <c r="G76" s="50">
        <f t="shared" si="10"/>
        <v>0</v>
      </c>
      <c r="H76" s="7"/>
    </row>
    <row r="77" spans="1:8" ht="17.25" thickBot="1">
      <c r="A77" s="136" t="s">
        <v>150</v>
      </c>
      <c r="B77" s="66" t="s">
        <v>16</v>
      </c>
      <c r="C77" s="69" t="s">
        <v>17</v>
      </c>
      <c r="D77" s="147" t="s">
        <v>118</v>
      </c>
      <c r="E77" s="70">
        <f>ROUND(E78+E81,2)</f>
        <v>0</v>
      </c>
      <c r="F77" s="65">
        <f t="shared" ref="F77:G77" si="23">ROUND(F78+F81,2)</f>
        <v>0</v>
      </c>
      <c r="G77" s="65">
        <f t="shared" si="23"/>
        <v>0</v>
      </c>
      <c r="H77" s="7"/>
    </row>
    <row r="78" spans="1:8" ht="17.25" thickBot="1">
      <c r="A78" s="130" t="s">
        <v>139</v>
      </c>
      <c r="B78" s="47" t="s">
        <v>45</v>
      </c>
      <c r="C78" s="48"/>
      <c r="D78" s="148" t="s">
        <v>118</v>
      </c>
      <c r="E78" s="49">
        <f>ROUND(E79+E80,2)</f>
        <v>0</v>
      </c>
      <c r="F78" s="39">
        <f t="shared" si="9"/>
        <v>0</v>
      </c>
      <c r="G78" s="39">
        <f t="shared" si="10"/>
        <v>0</v>
      </c>
      <c r="H78" s="7"/>
    </row>
    <row r="79" spans="1:8" ht="17.25" thickBot="1">
      <c r="A79" s="76" t="s">
        <v>140</v>
      </c>
      <c r="B79" s="3" t="s">
        <v>25</v>
      </c>
      <c r="C79" s="4"/>
      <c r="D79" s="141" t="s">
        <v>117</v>
      </c>
      <c r="E79" s="34">
        <v>0</v>
      </c>
      <c r="F79" s="32">
        <f t="shared" si="9"/>
        <v>0</v>
      </c>
      <c r="G79" s="32">
        <f t="shared" si="10"/>
        <v>0</v>
      </c>
      <c r="H79" s="7"/>
    </row>
    <row r="80" spans="1:8" ht="17.25" thickBot="1">
      <c r="A80" s="76" t="s">
        <v>141</v>
      </c>
      <c r="B80" s="3" t="s">
        <v>71</v>
      </c>
      <c r="C80" s="4"/>
      <c r="D80" s="141" t="s">
        <v>117</v>
      </c>
      <c r="E80" s="34">
        <v>0</v>
      </c>
      <c r="F80" s="32">
        <f t="shared" si="9"/>
        <v>0</v>
      </c>
      <c r="G80" s="32">
        <f t="shared" si="10"/>
        <v>0</v>
      </c>
      <c r="H80" s="7"/>
    </row>
    <row r="81" spans="1:8" ht="32.25" thickBot="1">
      <c r="A81" s="135" t="s">
        <v>142</v>
      </c>
      <c r="B81" s="8" t="s">
        <v>29</v>
      </c>
      <c r="C81" s="22"/>
      <c r="D81" s="142" t="s">
        <v>118</v>
      </c>
      <c r="E81" s="33">
        <f>ROUND(E82+E83,2)</f>
        <v>0</v>
      </c>
      <c r="F81" s="33">
        <f t="shared" ref="F81:G81" si="24">ROUND(F82+F83,2)</f>
        <v>0</v>
      </c>
      <c r="G81" s="33">
        <f t="shared" si="24"/>
        <v>0</v>
      </c>
      <c r="H81" s="7"/>
    </row>
    <row r="82" spans="1:8" ht="17.25" thickBot="1">
      <c r="A82" s="76" t="s">
        <v>143</v>
      </c>
      <c r="B82" s="6" t="s">
        <v>30</v>
      </c>
      <c r="C82" s="4"/>
      <c r="D82" s="141" t="s">
        <v>117</v>
      </c>
      <c r="E82" s="34">
        <v>0</v>
      </c>
      <c r="F82" s="32">
        <f t="shared" si="9"/>
        <v>0</v>
      </c>
      <c r="G82" s="32">
        <f t="shared" si="10"/>
        <v>0</v>
      </c>
      <c r="H82" s="25"/>
    </row>
    <row r="83" spans="1:8" ht="17.25" thickBot="1">
      <c r="A83" s="135" t="s">
        <v>144</v>
      </c>
      <c r="B83" s="8" t="s">
        <v>31</v>
      </c>
      <c r="C83" s="22"/>
      <c r="D83" s="142" t="s">
        <v>118</v>
      </c>
      <c r="E83" s="33">
        <f>ROUND(E84+E85+E86+E87+E88+E89,2)</f>
        <v>0</v>
      </c>
      <c r="F83" s="33">
        <f t="shared" ref="F83:G83" si="25">ROUND(F84+F85+F86+F87+F88+F89,2)</f>
        <v>0</v>
      </c>
      <c r="G83" s="33">
        <f t="shared" si="25"/>
        <v>0</v>
      </c>
      <c r="H83" s="7"/>
    </row>
    <row r="84" spans="1:8" ht="17.25" thickBot="1">
      <c r="A84" s="76" t="s">
        <v>72</v>
      </c>
      <c r="B84" s="3" t="s">
        <v>33</v>
      </c>
      <c r="C84" s="4"/>
      <c r="D84" s="141" t="s">
        <v>117</v>
      </c>
      <c r="E84" s="34">
        <v>0</v>
      </c>
      <c r="F84" s="32">
        <f t="shared" si="9"/>
        <v>0</v>
      </c>
      <c r="G84" s="32">
        <f t="shared" si="10"/>
        <v>0</v>
      </c>
      <c r="H84" s="7"/>
    </row>
    <row r="85" spans="1:8" ht="17.25" thickBot="1">
      <c r="A85" s="76" t="s">
        <v>73</v>
      </c>
      <c r="B85" s="3" t="s">
        <v>35</v>
      </c>
      <c r="C85" s="4"/>
      <c r="D85" s="141" t="s">
        <v>117</v>
      </c>
      <c r="E85" s="34">
        <v>0</v>
      </c>
      <c r="F85" s="32">
        <f t="shared" si="9"/>
        <v>0</v>
      </c>
      <c r="G85" s="32">
        <f t="shared" si="10"/>
        <v>0</v>
      </c>
      <c r="H85" s="7"/>
    </row>
    <row r="86" spans="1:8" ht="17.25" thickBot="1">
      <c r="A86" s="76" t="s">
        <v>74</v>
      </c>
      <c r="B86" s="3" t="s">
        <v>37</v>
      </c>
      <c r="C86" s="4"/>
      <c r="D86" s="141" t="s">
        <v>117</v>
      </c>
      <c r="E86" s="34">
        <v>0</v>
      </c>
      <c r="F86" s="32">
        <f t="shared" si="9"/>
        <v>0</v>
      </c>
      <c r="G86" s="32">
        <f t="shared" si="10"/>
        <v>0</v>
      </c>
      <c r="H86" s="7"/>
    </row>
    <row r="87" spans="1:8" ht="17.25" thickBot="1">
      <c r="A87" s="76" t="s">
        <v>75</v>
      </c>
      <c r="B87" s="3" t="s">
        <v>39</v>
      </c>
      <c r="C87" s="4"/>
      <c r="D87" s="141" t="s">
        <v>117</v>
      </c>
      <c r="E87" s="37">
        <v>0</v>
      </c>
      <c r="F87" s="32">
        <f t="shared" si="9"/>
        <v>0</v>
      </c>
      <c r="G87" s="32">
        <f t="shared" si="10"/>
        <v>0</v>
      </c>
      <c r="H87" s="7"/>
    </row>
    <row r="88" spans="1:8" ht="17.25" thickBot="1">
      <c r="A88" s="76" t="s">
        <v>76</v>
      </c>
      <c r="B88" s="3" t="s">
        <v>41</v>
      </c>
      <c r="C88" s="4"/>
      <c r="D88" s="141" t="s">
        <v>117</v>
      </c>
      <c r="E88" s="37">
        <v>0</v>
      </c>
      <c r="F88" s="32">
        <f t="shared" si="9"/>
        <v>0</v>
      </c>
      <c r="G88" s="32">
        <f t="shared" si="10"/>
        <v>0</v>
      </c>
      <c r="H88" s="7"/>
    </row>
    <row r="89" spans="1:8" ht="17.25" thickBot="1">
      <c r="A89" s="132" t="s">
        <v>77</v>
      </c>
      <c r="B89" s="11" t="s">
        <v>43</v>
      </c>
      <c r="C89" s="51"/>
      <c r="D89" s="149" t="s">
        <v>117</v>
      </c>
      <c r="E89" s="52">
        <v>0</v>
      </c>
      <c r="F89" s="50">
        <f t="shared" si="9"/>
        <v>0</v>
      </c>
      <c r="G89" s="50">
        <f t="shared" si="10"/>
        <v>0</v>
      </c>
      <c r="H89" s="7"/>
    </row>
    <row r="90" spans="1:8" ht="17.25" thickBot="1">
      <c r="A90" s="137" t="s">
        <v>149</v>
      </c>
      <c r="B90" s="71" t="s">
        <v>18</v>
      </c>
      <c r="C90" s="72" t="s">
        <v>20</v>
      </c>
      <c r="D90" s="150" t="s">
        <v>118</v>
      </c>
      <c r="E90" s="73">
        <f>SUM(E91)</f>
        <v>0</v>
      </c>
      <c r="F90" s="73">
        <f t="shared" ref="F90:G90" si="26">SUM(F91)</f>
        <v>0</v>
      </c>
      <c r="G90" s="73">
        <f t="shared" si="26"/>
        <v>0</v>
      </c>
      <c r="H90" s="7"/>
    </row>
    <row r="91" spans="1:8" ht="32.25" thickBot="1">
      <c r="A91" s="135" t="s">
        <v>145</v>
      </c>
      <c r="B91" s="8" t="s">
        <v>29</v>
      </c>
      <c r="C91" s="22"/>
      <c r="D91" s="142" t="s">
        <v>118</v>
      </c>
      <c r="E91" s="39">
        <f>ROUND(E92+E93,2)</f>
        <v>0</v>
      </c>
      <c r="F91" s="39">
        <f t="shared" ref="F91:G91" si="27">ROUND(F92+F93,2)</f>
        <v>0</v>
      </c>
      <c r="G91" s="39">
        <f t="shared" si="27"/>
        <v>0</v>
      </c>
      <c r="H91" s="7"/>
    </row>
    <row r="92" spans="1:8" ht="17.25" thickBot="1">
      <c r="A92" s="76" t="s">
        <v>146</v>
      </c>
      <c r="B92" s="6" t="s">
        <v>30</v>
      </c>
      <c r="C92" s="4"/>
      <c r="D92" s="141" t="s">
        <v>117</v>
      </c>
      <c r="E92" s="32">
        <v>0</v>
      </c>
      <c r="F92" s="50">
        <f t="shared" ref="F92:F95" si="28">ROUND(E92*23%,2)</f>
        <v>0</v>
      </c>
      <c r="G92" s="50">
        <f t="shared" ref="G92:G95" si="29">ROUND(E92+F92,2)</f>
        <v>0</v>
      </c>
      <c r="H92" s="25"/>
    </row>
    <row r="93" spans="1:8" ht="17.25" thickBot="1">
      <c r="A93" s="135" t="s">
        <v>147</v>
      </c>
      <c r="B93" s="8" t="s">
        <v>31</v>
      </c>
      <c r="C93" s="22"/>
      <c r="D93" s="142" t="s">
        <v>118</v>
      </c>
      <c r="E93" s="57">
        <f>ROUND(E94+E95,2)</f>
        <v>0</v>
      </c>
      <c r="F93" s="58">
        <f t="shared" ref="F93:G93" si="30">ROUND(F94+F95,2)</f>
        <v>0</v>
      </c>
      <c r="G93" s="49">
        <f t="shared" si="30"/>
        <v>0</v>
      </c>
      <c r="H93" s="7"/>
    </row>
    <row r="94" spans="1:8" ht="17.25" thickBot="1">
      <c r="A94" s="76" t="s">
        <v>78</v>
      </c>
      <c r="B94" s="6" t="s">
        <v>37</v>
      </c>
      <c r="C94" s="4"/>
      <c r="D94" s="141" t="s">
        <v>117</v>
      </c>
      <c r="E94" s="56">
        <v>0</v>
      </c>
      <c r="F94" s="46">
        <f t="shared" si="28"/>
        <v>0</v>
      </c>
      <c r="G94" s="46">
        <f t="shared" si="29"/>
        <v>0</v>
      </c>
      <c r="H94" s="7"/>
    </row>
    <row r="95" spans="1:8" ht="17.25" thickBot="1">
      <c r="A95" s="132" t="s">
        <v>79</v>
      </c>
      <c r="B95" s="9" t="s">
        <v>39</v>
      </c>
      <c r="C95" s="51"/>
      <c r="D95" s="149" t="s">
        <v>117</v>
      </c>
      <c r="E95" s="53">
        <v>0</v>
      </c>
      <c r="F95" s="54">
        <f t="shared" si="28"/>
        <v>0</v>
      </c>
      <c r="G95" s="55">
        <f t="shared" si="29"/>
        <v>0</v>
      </c>
      <c r="H95" s="7"/>
    </row>
    <row r="96" spans="1:8" ht="17.25" thickBot="1">
      <c r="A96" s="81" t="s">
        <v>154</v>
      </c>
      <c r="B96" s="168" t="s">
        <v>153</v>
      </c>
      <c r="C96" s="169"/>
      <c r="D96" s="170"/>
      <c r="E96" s="111">
        <f t="shared" ref="E96:F96" si="31">SUM(E23,E38,E51,E64,E77,E90)</f>
        <v>0</v>
      </c>
      <c r="F96" s="93">
        <f t="shared" si="31"/>
        <v>0</v>
      </c>
      <c r="G96" s="112">
        <f>SUM(G23,G38,G51,G64,G77,G90)</f>
        <v>0</v>
      </c>
      <c r="H96" s="7"/>
    </row>
    <row r="97" spans="1:8" ht="17.25" thickBot="1">
      <c r="A97" s="13"/>
      <c r="B97" s="87"/>
      <c r="C97" s="87"/>
      <c r="D97" s="87"/>
      <c r="E97" s="87"/>
      <c r="F97" s="87"/>
      <c r="G97" s="87"/>
      <c r="H97" s="7"/>
    </row>
    <row r="98" spans="1:8" ht="17.25" thickBot="1">
      <c r="A98" s="165" t="s">
        <v>170</v>
      </c>
      <c r="B98" s="166"/>
      <c r="C98" s="166"/>
      <c r="D98" s="166"/>
      <c r="E98" s="166"/>
      <c r="F98" s="166"/>
      <c r="G98" s="167"/>
      <c r="H98" s="7"/>
    </row>
    <row r="99" spans="1:8" ht="16.5">
      <c r="A99" s="156" t="s">
        <v>2</v>
      </c>
      <c r="B99" s="156" t="s">
        <v>3</v>
      </c>
      <c r="C99" s="156" t="s">
        <v>4</v>
      </c>
      <c r="D99" s="95"/>
      <c r="E99" s="156" t="s">
        <v>5</v>
      </c>
      <c r="F99" s="156" t="s">
        <v>6</v>
      </c>
      <c r="G99" s="156" t="s">
        <v>7</v>
      </c>
      <c r="H99" s="7"/>
    </row>
    <row r="100" spans="1:8" ht="17.25" thickBot="1">
      <c r="A100" s="157"/>
      <c r="B100" s="157"/>
      <c r="C100" s="157"/>
      <c r="D100" s="14"/>
      <c r="E100" s="157"/>
      <c r="F100" s="157"/>
      <c r="G100" s="157"/>
      <c r="H100" s="7"/>
    </row>
    <row r="101" spans="1:8" ht="17.25" thickBot="1">
      <c r="A101" s="129" t="s">
        <v>23</v>
      </c>
      <c r="B101" s="24" t="s">
        <v>81</v>
      </c>
      <c r="C101" s="24"/>
      <c r="D101" s="123" t="s">
        <v>118</v>
      </c>
      <c r="E101" s="82">
        <f>ROUND(E102+E103+E104+E105,2)</f>
        <v>0</v>
      </c>
      <c r="F101" s="82">
        <f t="shared" ref="F101:G101" si="32">ROUND(F102+F103+F104+F105,2)</f>
        <v>0</v>
      </c>
      <c r="G101" s="82">
        <f t="shared" si="32"/>
        <v>0</v>
      </c>
      <c r="H101" s="7"/>
    </row>
    <row r="102" spans="1:8" ht="17.25" thickBot="1">
      <c r="A102" s="77" t="s">
        <v>107</v>
      </c>
      <c r="B102" s="12" t="s">
        <v>82</v>
      </c>
      <c r="C102" s="12" t="s">
        <v>83</v>
      </c>
      <c r="D102" s="74" t="s">
        <v>117</v>
      </c>
      <c r="E102" s="83">
        <v>0</v>
      </c>
      <c r="F102" s="83">
        <f>ROUND(E102*23%,2)</f>
        <v>0</v>
      </c>
      <c r="G102" s="83">
        <f>ROUND(E102+F102,2)</f>
        <v>0</v>
      </c>
      <c r="H102" s="7"/>
    </row>
    <row r="103" spans="1:8" ht="17.25" thickBot="1">
      <c r="A103" s="77" t="s">
        <v>112</v>
      </c>
      <c r="B103" s="12" t="s">
        <v>84</v>
      </c>
      <c r="C103" s="12" t="s">
        <v>85</v>
      </c>
      <c r="D103" s="74" t="s">
        <v>117</v>
      </c>
      <c r="E103" s="83">
        <v>0</v>
      </c>
      <c r="F103" s="83">
        <f t="shared" ref="F103:F109" si="33">ROUND(E103*23%,2)</f>
        <v>0</v>
      </c>
      <c r="G103" s="83">
        <f t="shared" ref="G103:G109" si="34">ROUND(E103+F103,2)</f>
        <v>0</v>
      </c>
      <c r="H103" s="7"/>
    </row>
    <row r="104" spans="1:8" ht="17.25" thickBot="1">
      <c r="A104" s="77" t="s">
        <v>156</v>
      </c>
      <c r="B104" s="12" t="s">
        <v>86</v>
      </c>
      <c r="C104" s="12" t="s">
        <v>87</v>
      </c>
      <c r="D104" s="74" t="s">
        <v>117</v>
      </c>
      <c r="E104" s="83">
        <v>0</v>
      </c>
      <c r="F104" s="83">
        <f t="shared" si="33"/>
        <v>0</v>
      </c>
      <c r="G104" s="83">
        <f t="shared" si="34"/>
        <v>0</v>
      </c>
      <c r="H104" s="7"/>
    </row>
    <row r="105" spans="1:8" ht="17.25" thickBot="1">
      <c r="A105" s="77" t="s">
        <v>157</v>
      </c>
      <c r="B105" s="12" t="s">
        <v>88</v>
      </c>
      <c r="C105" s="12" t="s">
        <v>89</v>
      </c>
      <c r="D105" s="74" t="s">
        <v>117</v>
      </c>
      <c r="E105" s="83">
        <v>0</v>
      </c>
      <c r="F105" s="83">
        <f t="shared" si="33"/>
        <v>0</v>
      </c>
      <c r="G105" s="83">
        <f t="shared" si="34"/>
        <v>0</v>
      </c>
      <c r="H105" s="7"/>
    </row>
    <row r="106" spans="1:8" ht="17.25" thickBot="1">
      <c r="A106" s="130" t="s">
        <v>44</v>
      </c>
      <c r="B106" s="47" t="s">
        <v>161</v>
      </c>
      <c r="C106" s="78"/>
      <c r="D106" s="124" t="s">
        <v>118</v>
      </c>
      <c r="E106" s="82">
        <f>ROUND(E107+E108+E109,2)</f>
        <v>0</v>
      </c>
      <c r="F106" s="82">
        <f t="shared" ref="F106:G106" si="35">ROUND(F107+F108+F109,2)</f>
        <v>0</v>
      </c>
      <c r="G106" s="82">
        <f t="shared" si="35"/>
        <v>0</v>
      </c>
      <c r="H106" s="7"/>
    </row>
    <row r="107" spans="1:8" ht="32.25" thickBot="1">
      <c r="A107" s="131" t="s">
        <v>115</v>
      </c>
      <c r="B107" s="29" t="s">
        <v>158</v>
      </c>
      <c r="C107" s="80" t="s">
        <v>90</v>
      </c>
      <c r="D107" s="125" t="s">
        <v>117</v>
      </c>
      <c r="E107" s="83">
        <v>0</v>
      </c>
      <c r="F107" s="83">
        <f t="shared" si="33"/>
        <v>0</v>
      </c>
      <c r="G107" s="83">
        <f t="shared" si="34"/>
        <v>0</v>
      </c>
      <c r="H107" s="7"/>
    </row>
    <row r="108" spans="1:8" ht="32.25" thickBot="1">
      <c r="A108" s="132" t="s">
        <v>125</v>
      </c>
      <c r="B108" s="9" t="s">
        <v>159</v>
      </c>
      <c r="C108" s="15" t="s">
        <v>91</v>
      </c>
      <c r="D108" s="74" t="s">
        <v>117</v>
      </c>
      <c r="E108" s="83">
        <v>0</v>
      </c>
      <c r="F108" s="83">
        <f t="shared" si="33"/>
        <v>0</v>
      </c>
      <c r="G108" s="83">
        <f t="shared" si="34"/>
        <v>0</v>
      </c>
      <c r="H108" s="7"/>
    </row>
    <row r="109" spans="1:8" ht="17.25" thickBot="1">
      <c r="A109" s="151" t="s">
        <v>160</v>
      </c>
      <c r="B109" s="152" t="s">
        <v>92</v>
      </c>
      <c r="C109" s="152" t="s">
        <v>93</v>
      </c>
      <c r="D109" s="153" t="s">
        <v>117</v>
      </c>
      <c r="E109" s="154">
        <v>0</v>
      </c>
      <c r="F109" s="155">
        <f t="shared" si="33"/>
        <v>0</v>
      </c>
      <c r="G109" s="155">
        <f t="shared" si="34"/>
        <v>0</v>
      </c>
      <c r="H109" s="7"/>
    </row>
    <row r="110" spans="1:8" ht="17.25" thickBot="1">
      <c r="A110" s="81" t="s">
        <v>148</v>
      </c>
      <c r="B110" s="169" t="s">
        <v>162</v>
      </c>
      <c r="C110" s="169"/>
      <c r="D110" s="170"/>
      <c r="E110" s="84">
        <f>SUM(E101,E106)</f>
        <v>0</v>
      </c>
      <c r="F110" s="84">
        <f>SUM(F101,F106)</f>
        <v>0</v>
      </c>
      <c r="G110" s="84">
        <f>SUM(G101,G106)</f>
        <v>0</v>
      </c>
      <c r="H110" s="7"/>
    </row>
    <row r="111" spans="1:8" ht="17.25" thickBot="1">
      <c r="A111" s="13"/>
      <c r="B111" s="87"/>
      <c r="C111" s="87"/>
      <c r="D111" s="87"/>
      <c r="E111" s="87"/>
      <c r="F111" s="87"/>
      <c r="G111" s="87"/>
      <c r="H111" s="7"/>
    </row>
    <row r="112" spans="1:8" ht="17.25" thickBot="1">
      <c r="A112" s="165" t="s">
        <v>171</v>
      </c>
      <c r="B112" s="166"/>
      <c r="C112" s="166"/>
      <c r="D112" s="166"/>
      <c r="E112" s="166"/>
      <c r="F112" s="166"/>
      <c r="G112" s="167"/>
      <c r="H112" s="7"/>
    </row>
    <row r="113" spans="1:8" ht="16.5">
      <c r="A113" s="156" t="s">
        <v>2</v>
      </c>
      <c r="B113" s="156" t="s">
        <v>3</v>
      </c>
      <c r="C113" s="156" t="s">
        <v>4</v>
      </c>
      <c r="D113" s="95"/>
      <c r="E113" s="156" t="s">
        <v>5</v>
      </c>
      <c r="F113" s="156" t="s">
        <v>6</v>
      </c>
      <c r="G113" s="156" t="s">
        <v>7</v>
      </c>
      <c r="H113" s="7"/>
    </row>
    <row r="114" spans="1:8" ht="17.25" thickBot="1">
      <c r="A114" s="157"/>
      <c r="B114" s="157"/>
      <c r="C114" s="157"/>
      <c r="D114" s="14"/>
      <c r="E114" s="157"/>
      <c r="F114" s="157"/>
      <c r="G114" s="157"/>
      <c r="H114" s="7"/>
    </row>
    <row r="115" spans="1:8" ht="15.6" customHeight="1" thickBot="1">
      <c r="A115" s="119" t="s">
        <v>23</v>
      </c>
      <c r="B115" s="12" t="s">
        <v>95</v>
      </c>
      <c r="C115" s="12" t="s">
        <v>120</v>
      </c>
      <c r="D115" s="74" t="s">
        <v>117</v>
      </c>
      <c r="E115" s="16">
        <v>0</v>
      </c>
      <c r="F115" s="16">
        <f>ROUND(E115*23%,2)</f>
        <v>0</v>
      </c>
      <c r="G115" s="16">
        <f>ROUND(E115+F115,2)</f>
        <v>0</v>
      </c>
      <c r="H115" s="7"/>
    </row>
    <row r="116" spans="1:8" ht="15.6" customHeight="1" thickBot="1">
      <c r="A116" s="119" t="s">
        <v>44</v>
      </c>
      <c r="B116" s="12" t="s">
        <v>96</v>
      </c>
      <c r="C116" s="12" t="s">
        <v>121</v>
      </c>
      <c r="D116" s="74" t="s">
        <v>117</v>
      </c>
      <c r="E116" s="16">
        <v>0</v>
      </c>
      <c r="F116" s="16">
        <f t="shared" ref="F116:F119" si="36">ROUND(E116*23%,2)</f>
        <v>0</v>
      </c>
      <c r="G116" s="16">
        <f t="shared" ref="G116:G119" si="37">ROUND(E116+F116,2)</f>
        <v>0</v>
      </c>
      <c r="H116" s="7"/>
    </row>
    <row r="117" spans="1:8" ht="15.6" customHeight="1" thickBot="1">
      <c r="A117" s="119" t="s">
        <v>53</v>
      </c>
      <c r="B117" s="12" t="s">
        <v>97</v>
      </c>
      <c r="C117" s="12" t="s">
        <v>122</v>
      </c>
      <c r="D117" s="74" t="s">
        <v>117</v>
      </c>
      <c r="E117" s="16">
        <v>0</v>
      </c>
      <c r="F117" s="16">
        <f t="shared" si="36"/>
        <v>0</v>
      </c>
      <c r="G117" s="16">
        <f t="shared" si="37"/>
        <v>0</v>
      </c>
      <c r="H117" s="7"/>
    </row>
    <row r="118" spans="1:8" ht="15.6" customHeight="1" thickBot="1">
      <c r="A118" s="119" t="s">
        <v>62</v>
      </c>
      <c r="B118" s="12" t="s">
        <v>98</v>
      </c>
      <c r="C118" s="12" t="s">
        <v>123</v>
      </c>
      <c r="D118" s="74" t="s">
        <v>117</v>
      </c>
      <c r="E118" s="16">
        <v>0</v>
      </c>
      <c r="F118" s="16">
        <f t="shared" si="36"/>
        <v>0</v>
      </c>
      <c r="G118" s="16">
        <f t="shared" si="37"/>
        <v>0</v>
      </c>
      <c r="H118" s="7"/>
    </row>
    <row r="119" spans="1:8" ht="17.25" thickBot="1">
      <c r="A119" s="121" t="s">
        <v>70</v>
      </c>
      <c r="B119" s="85" t="s">
        <v>99</v>
      </c>
      <c r="C119" s="85" t="s">
        <v>100</v>
      </c>
      <c r="D119" s="122" t="s">
        <v>117</v>
      </c>
      <c r="E119" s="86">
        <v>0</v>
      </c>
      <c r="F119" s="16">
        <f t="shared" si="36"/>
        <v>0</v>
      </c>
      <c r="G119" s="16">
        <f t="shared" si="37"/>
        <v>0</v>
      </c>
      <c r="H119" s="7"/>
    </row>
    <row r="120" spans="1:8" ht="17.25" thickBot="1">
      <c r="A120" s="94" t="s">
        <v>148</v>
      </c>
      <c r="B120" s="168" t="s">
        <v>163</v>
      </c>
      <c r="C120" s="169"/>
      <c r="D120" s="170"/>
      <c r="E120" s="113">
        <f>ROUND(E115+E116+E117+E118+E119,2)</f>
        <v>0</v>
      </c>
      <c r="F120" s="93">
        <f t="shared" ref="F120:G120" si="38">ROUND(F115+F116+F117+F118+F119,2)</f>
        <v>0</v>
      </c>
      <c r="G120" s="93">
        <f t="shared" si="38"/>
        <v>0</v>
      </c>
      <c r="H120" s="7"/>
    </row>
    <row r="121" spans="1:8" ht="17.25" thickBot="1">
      <c r="A121" s="13"/>
      <c r="B121" s="87"/>
      <c r="C121" s="87"/>
      <c r="D121" s="87"/>
      <c r="E121" s="87"/>
      <c r="F121" s="87"/>
      <c r="G121" s="87"/>
      <c r="H121" s="7"/>
    </row>
    <row r="122" spans="1:8" ht="16.5" thickBot="1">
      <c r="A122" s="165" t="s">
        <v>172</v>
      </c>
      <c r="B122" s="166"/>
      <c r="C122" s="166"/>
      <c r="D122" s="166"/>
      <c r="E122" s="166"/>
      <c r="F122" s="166"/>
      <c r="G122" s="167"/>
    </row>
    <row r="123" spans="1:8" ht="48" thickBot="1">
      <c r="A123" s="95" t="s">
        <v>2</v>
      </c>
      <c r="B123" s="95" t="s">
        <v>3</v>
      </c>
      <c r="C123" s="95" t="s">
        <v>4</v>
      </c>
      <c r="D123" s="95"/>
      <c r="E123" s="95" t="s">
        <v>5</v>
      </c>
      <c r="F123" s="95" t="s">
        <v>6</v>
      </c>
      <c r="G123" s="95" t="s">
        <v>7</v>
      </c>
    </row>
    <row r="124" spans="1:8" ht="19.5" thickBot="1">
      <c r="A124" s="118" t="s">
        <v>23</v>
      </c>
      <c r="B124" s="28" t="s">
        <v>164</v>
      </c>
      <c r="C124" s="79" t="s">
        <v>166</v>
      </c>
      <c r="D124" s="116" t="s">
        <v>117</v>
      </c>
      <c r="E124" s="88">
        <v>0</v>
      </c>
      <c r="F124" s="86">
        <f>ROUND(E124*23%,2)</f>
        <v>0</v>
      </c>
      <c r="G124" s="89">
        <f>ROUND(E124+F124,2)</f>
        <v>0</v>
      </c>
    </row>
    <row r="125" spans="1:8" ht="16.5" thickBot="1">
      <c r="A125" s="119" t="s">
        <v>44</v>
      </c>
      <c r="B125" s="15" t="s">
        <v>102</v>
      </c>
      <c r="C125" s="12" t="s">
        <v>103</v>
      </c>
      <c r="D125" s="116" t="s">
        <v>117</v>
      </c>
      <c r="E125" s="38">
        <v>0</v>
      </c>
      <c r="F125" s="86">
        <f t="shared" ref="F125:F128" si="39">ROUND(E125*23%,2)</f>
        <v>0</v>
      </c>
      <c r="G125" s="89">
        <f t="shared" ref="G125:G128" si="40">ROUND(E125+F125,2)</f>
        <v>0</v>
      </c>
    </row>
    <row r="126" spans="1:8" ht="16.5" thickBot="1">
      <c r="A126" s="119" t="s">
        <v>53</v>
      </c>
      <c r="B126" s="12" t="s">
        <v>104</v>
      </c>
      <c r="C126" s="12" t="s">
        <v>103</v>
      </c>
      <c r="D126" s="116" t="s">
        <v>117</v>
      </c>
      <c r="E126" s="38">
        <v>0</v>
      </c>
      <c r="F126" s="86">
        <f t="shared" si="39"/>
        <v>0</v>
      </c>
      <c r="G126" s="89">
        <f t="shared" si="40"/>
        <v>0</v>
      </c>
    </row>
    <row r="127" spans="1:8" ht="32.25" thickBot="1">
      <c r="A127" s="118" t="s">
        <v>62</v>
      </c>
      <c r="B127" s="28" t="s">
        <v>165</v>
      </c>
      <c r="C127" s="79" t="s">
        <v>103</v>
      </c>
      <c r="D127" s="116" t="s">
        <v>117</v>
      </c>
      <c r="E127" s="38">
        <v>0</v>
      </c>
      <c r="F127" s="86">
        <f t="shared" si="39"/>
        <v>0</v>
      </c>
      <c r="G127" s="89">
        <f t="shared" si="40"/>
        <v>0</v>
      </c>
    </row>
    <row r="128" spans="1:8" ht="32.25" thickBot="1">
      <c r="A128" s="120" t="s">
        <v>70</v>
      </c>
      <c r="B128" s="42" t="s">
        <v>105</v>
      </c>
      <c r="C128" s="42" t="s">
        <v>106</v>
      </c>
      <c r="D128" s="117" t="s">
        <v>117</v>
      </c>
      <c r="E128" s="90">
        <v>0</v>
      </c>
      <c r="F128" s="86">
        <f t="shared" si="39"/>
        <v>0</v>
      </c>
      <c r="G128" s="89">
        <f t="shared" si="40"/>
        <v>0</v>
      </c>
    </row>
    <row r="129" spans="1:8" ht="17.25" thickBot="1">
      <c r="A129" s="91" t="s">
        <v>148</v>
      </c>
      <c r="B129" s="168" t="s">
        <v>167</v>
      </c>
      <c r="C129" s="169"/>
      <c r="D129" s="170"/>
      <c r="E129" s="92">
        <f>SUM(E124:E128)</f>
        <v>0</v>
      </c>
      <c r="F129" s="93">
        <f t="shared" ref="F129:G129" si="41">SUM(F124:F128)</f>
        <v>0</v>
      </c>
      <c r="G129" s="93">
        <f t="shared" si="41"/>
        <v>0</v>
      </c>
    </row>
    <row r="130" spans="1:8" ht="16.5" thickBot="1">
      <c r="A130" s="87"/>
      <c r="B130" s="87"/>
      <c r="C130" s="87"/>
      <c r="D130" s="87"/>
      <c r="E130" s="87"/>
      <c r="F130" s="87"/>
      <c r="G130" s="87"/>
    </row>
    <row r="131" spans="1:8" ht="48" thickBot="1">
      <c r="A131" s="101" t="s">
        <v>2</v>
      </c>
      <c r="B131" s="172" t="s">
        <v>173</v>
      </c>
      <c r="C131" s="172"/>
      <c r="D131" s="173"/>
      <c r="E131" s="105" t="s">
        <v>5</v>
      </c>
      <c r="F131" s="106" t="s">
        <v>6</v>
      </c>
      <c r="G131" s="107" t="s">
        <v>7</v>
      </c>
    </row>
    <row r="132" spans="1:8" ht="16.5" thickBot="1">
      <c r="A132" s="62" t="s">
        <v>174</v>
      </c>
      <c r="B132" s="165" t="s">
        <v>1</v>
      </c>
      <c r="C132" s="166"/>
      <c r="D132" s="167"/>
      <c r="E132" s="103">
        <f>SUM(E19)</f>
        <v>0</v>
      </c>
      <c r="F132" s="103">
        <f>SUM(F19)</f>
        <v>0</v>
      </c>
      <c r="G132" s="103">
        <f>SUM(G19)</f>
        <v>0</v>
      </c>
    </row>
    <row r="133" spans="1:8" ht="16.5" thickBot="1">
      <c r="A133" s="62" t="s">
        <v>175</v>
      </c>
      <c r="B133" s="165" t="s">
        <v>21</v>
      </c>
      <c r="C133" s="166"/>
      <c r="D133" s="167"/>
      <c r="E133" s="103">
        <f>SUM(E96)</f>
        <v>0</v>
      </c>
      <c r="F133" s="103">
        <f>SUM(F96)</f>
        <v>0</v>
      </c>
      <c r="G133" s="103">
        <f>SUM(G96)</f>
        <v>0</v>
      </c>
    </row>
    <row r="134" spans="1:8" ht="16.5" thickBot="1">
      <c r="A134" s="62" t="s">
        <v>176</v>
      </c>
      <c r="B134" s="165" t="s">
        <v>80</v>
      </c>
      <c r="C134" s="166"/>
      <c r="D134" s="167"/>
      <c r="E134" s="104">
        <f>SUM(E110)</f>
        <v>0</v>
      </c>
      <c r="F134" s="104">
        <f t="shared" ref="F134:G134" si="42">SUM(F110)</f>
        <v>0</v>
      </c>
      <c r="G134" s="104">
        <f t="shared" si="42"/>
        <v>0</v>
      </c>
    </row>
    <row r="135" spans="1:8" ht="16.5" thickBot="1">
      <c r="A135" s="62" t="s">
        <v>177</v>
      </c>
      <c r="B135" s="165" t="s">
        <v>94</v>
      </c>
      <c r="C135" s="166"/>
      <c r="D135" s="167"/>
      <c r="E135" s="103">
        <f>SUM(E120)</f>
        <v>0</v>
      </c>
      <c r="F135" s="103">
        <f t="shared" ref="F135:G135" si="43">SUM(F120)</f>
        <v>0</v>
      </c>
      <c r="G135" s="103">
        <f t="shared" si="43"/>
        <v>0</v>
      </c>
    </row>
    <row r="136" spans="1:8" ht="16.5" thickBot="1">
      <c r="A136" s="100" t="s">
        <v>178</v>
      </c>
      <c r="B136" s="62" t="s">
        <v>101</v>
      </c>
      <c r="C136" s="99"/>
      <c r="D136" s="99"/>
      <c r="E136" s="103">
        <f>SUM(E129)</f>
        <v>0</v>
      </c>
      <c r="F136" s="103">
        <f t="shared" ref="F136:G136" si="44">SUM(F129)</f>
        <v>0</v>
      </c>
      <c r="G136" s="103">
        <f t="shared" si="44"/>
        <v>0</v>
      </c>
      <c r="H136" s="102"/>
    </row>
    <row r="137" spans="1:8" ht="16.5" thickBot="1">
      <c r="A137" s="81" t="s">
        <v>179</v>
      </c>
      <c r="B137" s="114"/>
      <c r="C137" s="114"/>
      <c r="D137" s="115"/>
      <c r="E137" s="93">
        <f>SUM(E132:E136)</f>
        <v>0</v>
      </c>
      <c r="F137" s="93">
        <f t="shared" ref="F137:G137" si="45">SUM(F132:F136)</f>
        <v>0</v>
      </c>
      <c r="G137" s="93">
        <f t="shared" si="45"/>
        <v>0</v>
      </c>
    </row>
    <row r="138" spans="1:8" ht="15.75">
      <c r="A138" s="1"/>
    </row>
    <row r="139" spans="1:8" ht="15.75">
      <c r="A139" s="1"/>
    </row>
    <row r="140" spans="1:8" ht="15.75">
      <c r="A140" s="2"/>
    </row>
    <row r="141" spans="1:8" ht="15.75">
      <c r="A141" s="1"/>
    </row>
    <row r="142" spans="1:8" ht="15.75">
      <c r="A142" s="1"/>
    </row>
  </sheetData>
  <mergeCells count="46">
    <mergeCell ref="B131:D131"/>
    <mergeCell ref="B135:D135"/>
    <mergeCell ref="B134:D134"/>
    <mergeCell ref="B133:D133"/>
    <mergeCell ref="B132:D132"/>
    <mergeCell ref="B19:D19"/>
    <mergeCell ref="B96:D96"/>
    <mergeCell ref="B110:D110"/>
    <mergeCell ref="B120:D120"/>
    <mergeCell ref="A122:G122"/>
    <mergeCell ref="A112:G112"/>
    <mergeCell ref="A98:G98"/>
    <mergeCell ref="A3:G3"/>
    <mergeCell ref="A4:G4"/>
    <mergeCell ref="A21:G21"/>
    <mergeCell ref="B129:D129"/>
    <mergeCell ref="A113:A114"/>
    <mergeCell ref="B113:B114"/>
    <mergeCell ref="C113:C114"/>
    <mergeCell ref="E113:E114"/>
    <mergeCell ref="F113:F114"/>
    <mergeCell ref="G113:G114"/>
    <mergeCell ref="A99:A100"/>
    <mergeCell ref="B99:B100"/>
    <mergeCell ref="C99:C100"/>
    <mergeCell ref="E99:E100"/>
    <mergeCell ref="F99:F100"/>
    <mergeCell ref="G99:G100"/>
    <mergeCell ref="A15:A16"/>
    <mergeCell ref="C15:C16"/>
    <mergeCell ref="A17:A18"/>
    <mergeCell ref="C17:C18"/>
    <mergeCell ref="A11:A12"/>
    <mergeCell ref="C11:C12"/>
    <mergeCell ref="A13:A14"/>
    <mergeCell ref="C13:C14"/>
    <mergeCell ref="A9:A10"/>
    <mergeCell ref="C9:C10"/>
    <mergeCell ref="A5:A6"/>
    <mergeCell ref="B5:B6"/>
    <mergeCell ref="C5:C6"/>
    <mergeCell ref="E5:E6"/>
    <mergeCell ref="F5:F6"/>
    <mergeCell ref="G5:G6"/>
    <mergeCell ref="A7:A8"/>
    <mergeCell ref="C7:C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Wysokińska</dc:creator>
  <cp:lastModifiedBy>Mateusz Małek</cp:lastModifiedBy>
  <cp:lastPrinted>2017-05-15T13:34:53Z</cp:lastPrinted>
  <dcterms:created xsi:type="dcterms:W3CDTF">2017-05-15T09:56:03Z</dcterms:created>
  <dcterms:modified xsi:type="dcterms:W3CDTF">2017-05-16T09:18:26Z</dcterms:modified>
</cp:coreProperties>
</file>